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004"/>
  <workbookPr autoCompressPictures="0"/>
  <bookViews>
    <workbookView xWindow="0" yWindow="0" windowWidth="25600" windowHeight="16060"/>
  </bookViews>
  <sheets>
    <sheet name="Instructions" sheetId="15" r:id="rId1"/>
    <sheet name="Belle" sheetId="12" r:id="rId2"/>
    <sheet name="Jessica" sheetId="9" r:id="rId3"/>
    <sheet name="Johanna" sheetId="13" r:id="rId4"/>
    <sheet name="Jordan" sheetId="10" r:id="rId5"/>
    <sheet name="Kaitlyn" sheetId="6" r:id="rId6"/>
    <sheet name="Keira" sheetId="3" r:id="rId7"/>
    <sheet name="Nina" sheetId="8" r:id="rId8"/>
    <sheet name="Olivia" sheetId="11" r:id="rId9"/>
    <sheet name="Tiegan" sheetId="7" r:id="rId10"/>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5" i="13" l="1"/>
  <c r="G5" i="13"/>
  <c r="I5" i="13"/>
  <c r="K5" i="13"/>
  <c r="C3" i="7"/>
  <c r="E3" i="7"/>
  <c r="K3" i="7"/>
  <c r="C4" i="7"/>
  <c r="E4" i="7"/>
  <c r="K4" i="7"/>
  <c r="C5" i="7"/>
  <c r="E5" i="7"/>
  <c r="K5" i="7"/>
  <c r="C6" i="7"/>
  <c r="E6" i="7"/>
  <c r="K6" i="7"/>
  <c r="C7" i="7"/>
  <c r="E7" i="7"/>
  <c r="K7" i="7"/>
  <c r="C8" i="7"/>
  <c r="E8" i="7"/>
  <c r="K8" i="7"/>
  <c r="D13" i="7"/>
  <c r="K13" i="7"/>
  <c r="K18" i="7"/>
  <c r="I3" i="7"/>
  <c r="I4" i="7"/>
  <c r="I5" i="7"/>
  <c r="I6" i="7"/>
  <c r="I7" i="7"/>
  <c r="I8" i="7"/>
  <c r="I10" i="7"/>
  <c r="I13" i="7"/>
  <c r="I18" i="7"/>
  <c r="G3" i="7"/>
  <c r="G4" i="7"/>
  <c r="G5" i="7"/>
  <c r="G6" i="7"/>
  <c r="G7" i="7"/>
  <c r="G8" i="7"/>
  <c r="G10" i="7"/>
  <c r="G13" i="7"/>
  <c r="G18" i="7"/>
  <c r="C3" i="11"/>
  <c r="E3" i="11"/>
  <c r="K3" i="11"/>
  <c r="C4" i="11"/>
  <c r="E4" i="11"/>
  <c r="K4" i="11"/>
  <c r="C5" i="11"/>
  <c r="E5" i="11"/>
  <c r="K5" i="11"/>
  <c r="C6" i="11"/>
  <c r="E6" i="11"/>
  <c r="K6" i="11"/>
  <c r="C7" i="11"/>
  <c r="E7" i="11"/>
  <c r="K7" i="11"/>
  <c r="C8" i="11"/>
  <c r="E8" i="11"/>
  <c r="K8" i="11"/>
  <c r="K10" i="11"/>
  <c r="D13" i="11"/>
  <c r="K13" i="11"/>
  <c r="K18" i="11"/>
  <c r="I3" i="11"/>
  <c r="I4" i="11"/>
  <c r="I5" i="11"/>
  <c r="I6" i="11"/>
  <c r="I7" i="11"/>
  <c r="I8" i="11"/>
  <c r="I10" i="11"/>
  <c r="I13" i="11"/>
  <c r="I18" i="11"/>
  <c r="G3" i="11"/>
  <c r="G4" i="11"/>
  <c r="G5" i="11"/>
  <c r="G6" i="11"/>
  <c r="G7" i="11"/>
  <c r="G8" i="11"/>
  <c r="G10" i="11"/>
  <c r="G13" i="11"/>
  <c r="G18" i="11"/>
  <c r="C3" i="8"/>
  <c r="E3" i="8"/>
  <c r="K3" i="8"/>
  <c r="C4" i="8"/>
  <c r="E4" i="8"/>
  <c r="K4" i="8"/>
  <c r="C5" i="8"/>
  <c r="E5" i="8"/>
  <c r="K5" i="8"/>
  <c r="C6" i="8"/>
  <c r="E6" i="8"/>
  <c r="K6" i="8"/>
  <c r="C7" i="8"/>
  <c r="E7" i="8"/>
  <c r="K7" i="8"/>
  <c r="C8" i="8"/>
  <c r="E8" i="8"/>
  <c r="K8" i="8"/>
  <c r="K10" i="8"/>
  <c r="D13" i="8"/>
  <c r="K13" i="8"/>
  <c r="K18" i="8"/>
  <c r="I3" i="8"/>
  <c r="I4" i="8"/>
  <c r="I5" i="8"/>
  <c r="I6" i="8"/>
  <c r="I7" i="8"/>
  <c r="I8" i="8"/>
  <c r="I10" i="8"/>
  <c r="I13" i="8"/>
  <c r="I18" i="8"/>
  <c r="G3" i="8"/>
  <c r="G4" i="8"/>
  <c r="G5" i="8"/>
  <c r="G6" i="8"/>
  <c r="G7" i="8"/>
  <c r="G8" i="8"/>
  <c r="G10" i="8"/>
  <c r="G13" i="8"/>
  <c r="G18" i="8"/>
  <c r="C3" i="3"/>
  <c r="E3" i="3"/>
  <c r="K3" i="3"/>
  <c r="C4" i="3"/>
  <c r="E4" i="3"/>
  <c r="K4" i="3"/>
  <c r="C5" i="3"/>
  <c r="E5" i="3"/>
  <c r="K5" i="3"/>
  <c r="C6" i="3"/>
  <c r="E6" i="3"/>
  <c r="K6" i="3"/>
  <c r="C7" i="3"/>
  <c r="E7" i="3"/>
  <c r="K7" i="3"/>
  <c r="K9" i="3"/>
  <c r="D12" i="3"/>
  <c r="K12" i="3"/>
  <c r="K17" i="3"/>
  <c r="I3" i="3"/>
  <c r="I4" i="3"/>
  <c r="I5" i="3"/>
  <c r="I6" i="3"/>
  <c r="I7" i="3"/>
  <c r="I9" i="3"/>
  <c r="I12" i="3"/>
  <c r="I17" i="3"/>
  <c r="G3" i="3"/>
  <c r="G4" i="3"/>
  <c r="G5" i="3"/>
  <c r="G6" i="3"/>
  <c r="G7" i="3"/>
  <c r="G9" i="3"/>
  <c r="G12" i="3"/>
  <c r="G17" i="3"/>
  <c r="C3" i="6"/>
  <c r="E3" i="6"/>
  <c r="K3" i="6"/>
  <c r="C4" i="6"/>
  <c r="E4" i="6"/>
  <c r="K4" i="6"/>
  <c r="C5" i="6"/>
  <c r="E5" i="6"/>
  <c r="K5" i="6"/>
  <c r="C6" i="6"/>
  <c r="E6" i="6"/>
  <c r="K6" i="6"/>
  <c r="C7" i="6"/>
  <c r="E7" i="6"/>
  <c r="K7" i="6"/>
  <c r="K9" i="6"/>
  <c r="D12" i="6"/>
  <c r="K12" i="6"/>
  <c r="K17" i="6"/>
  <c r="I3" i="6"/>
  <c r="I4" i="6"/>
  <c r="I5" i="6"/>
  <c r="I6" i="6"/>
  <c r="I7" i="6"/>
  <c r="I9" i="6"/>
  <c r="I12" i="6"/>
  <c r="I17" i="6"/>
  <c r="G3" i="6"/>
  <c r="G4" i="6"/>
  <c r="G5" i="6"/>
  <c r="G6" i="6"/>
  <c r="G7" i="6"/>
  <c r="G9" i="6"/>
  <c r="G12" i="6"/>
  <c r="G17" i="6"/>
  <c r="C3" i="10"/>
  <c r="E3" i="10"/>
  <c r="K3" i="10"/>
  <c r="C4" i="10"/>
  <c r="K4" i="10"/>
  <c r="E5" i="10"/>
  <c r="K5" i="10"/>
  <c r="C6" i="10"/>
  <c r="E6" i="10"/>
  <c r="K6" i="10"/>
  <c r="C7" i="10"/>
  <c r="E7" i="10"/>
  <c r="K7" i="10"/>
  <c r="C8" i="10"/>
  <c r="E8" i="10"/>
  <c r="K8" i="10"/>
  <c r="C9" i="10"/>
  <c r="E9" i="10"/>
  <c r="K9" i="10"/>
  <c r="C10" i="10"/>
  <c r="E10" i="10"/>
  <c r="K10" i="10"/>
  <c r="C11" i="10"/>
  <c r="E11" i="10"/>
  <c r="K11" i="10"/>
  <c r="K13" i="10"/>
  <c r="D16" i="10"/>
  <c r="K16" i="10"/>
  <c r="K21" i="10"/>
  <c r="I3" i="10"/>
  <c r="I4" i="10"/>
  <c r="I5" i="10"/>
  <c r="I6" i="10"/>
  <c r="I7" i="10"/>
  <c r="I8" i="10"/>
  <c r="I9" i="10"/>
  <c r="I10" i="10"/>
  <c r="I11" i="10"/>
  <c r="I13" i="10"/>
  <c r="I16" i="10"/>
  <c r="I21" i="10"/>
  <c r="G3" i="10"/>
  <c r="G4" i="10"/>
  <c r="G5" i="10"/>
  <c r="G6" i="10"/>
  <c r="G7" i="10"/>
  <c r="G8" i="10"/>
  <c r="G9" i="10"/>
  <c r="G10" i="10"/>
  <c r="G11" i="10"/>
  <c r="G13" i="10"/>
  <c r="G16" i="10"/>
  <c r="G21" i="10"/>
  <c r="C3" i="13"/>
  <c r="E3" i="13"/>
  <c r="K3" i="13"/>
  <c r="C4" i="13"/>
  <c r="E4" i="13"/>
  <c r="K4" i="13"/>
  <c r="E6" i="13"/>
  <c r="K6" i="13"/>
  <c r="C7" i="13"/>
  <c r="E7" i="13"/>
  <c r="K7" i="13"/>
  <c r="C8" i="13"/>
  <c r="E8" i="13"/>
  <c r="K8" i="13"/>
  <c r="K10" i="13"/>
  <c r="D13" i="13"/>
  <c r="K13" i="13"/>
  <c r="K18" i="13"/>
  <c r="I3" i="13"/>
  <c r="I4" i="13"/>
  <c r="I6" i="13"/>
  <c r="I7" i="13"/>
  <c r="I8" i="13"/>
  <c r="I10" i="13"/>
  <c r="I13" i="13"/>
  <c r="I18" i="13"/>
  <c r="G3" i="13"/>
  <c r="G4" i="13"/>
  <c r="G6" i="13"/>
  <c r="G7" i="13"/>
  <c r="G8" i="13"/>
  <c r="G10" i="13"/>
  <c r="G13" i="13"/>
  <c r="G18" i="13"/>
  <c r="C3" i="12"/>
  <c r="E3" i="12"/>
  <c r="K3" i="12"/>
  <c r="C4" i="12"/>
  <c r="E4" i="12"/>
  <c r="K4" i="12"/>
  <c r="C5" i="12"/>
  <c r="E5" i="12"/>
  <c r="K5" i="12"/>
  <c r="C6" i="12"/>
  <c r="E6" i="12"/>
  <c r="K6" i="12"/>
  <c r="C7" i="12"/>
  <c r="E7" i="12"/>
  <c r="K7" i="12"/>
  <c r="C8" i="12"/>
  <c r="E8" i="12"/>
  <c r="K8" i="12"/>
  <c r="C9" i="12"/>
  <c r="E9" i="12"/>
  <c r="K9" i="12"/>
  <c r="C10" i="12"/>
  <c r="E10" i="12"/>
  <c r="K10" i="12"/>
  <c r="C11" i="12"/>
  <c r="E11" i="12"/>
  <c r="K11" i="12"/>
  <c r="K13" i="12"/>
  <c r="D16" i="12"/>
  <c r="K16" i="12"/>
  <c r="K21" i="12"/>
  <c r="I3" i="12"/>
  <c r="I4" i="12"/>
  <c r="I5" i="12"/>
  <c r="I6" i="12"/>
  <c r="I7" i="12"/>
  <c r="I8" i="12"/>
  <c r="I9" i="12"/>
  <c r="I10" i="12"/>
  <c r="I11" i="12"/>
  <c r="I13" i="12"/>
  <c r="I16" i="12"/>
  <c r="I21" i="12"/>
  <c r="G3" i="12"/>
  <c r="G4" i="12"/>
  <c r="G5" i="12"/>
  <c r="G6" i="12"/>
  <c r="G7" i="12"/>
  <c r="G8" i="12"/>
  <c r="G9" i="12"/>
  <c r="G10" i="12"/>
  <c r="G11" i="12"/>
  <c r="G13" i="12"/>
  <c r="G16" i="12"/>
  <c r="G21" i="12"/>
  <c r="C3" i="9"/>
  <c r="E3" i="9"/>
  <c r="K3" i="9"/>
  <c r="C4" i="9"/>
  <c r="E4" i="9"/>
  <c r="K4" i="9"/>
  <c r="C5" i="9"/>
  <c r="E5" i="9"/>
  <c r="K5" i="9"/>
  <c r="C6" i="9"/>
  <c r="E6" i="9"/>
  <c r="K6" i="9"/>
  <c r="K8" i="9"/>
  <c r="D11" i="9"/>
  <c r="K11" i="9"/>
  <c r="K16" i="9"/>
  <c r="G3" i="9"/>
  <c r="G4" i="9"/>
  <c r="G5" i="9"/>
  <c r="G6" i="9"/>
  <c r="G8" i="9"/>
  <c r="G11" i="9"/>
  <c r="G16" i="9"/>
  <c r="I3" i="9"/>
  <c r="I4" i="9"/>
  <c r="I5" i="9"/>
  <c r="I6" i="9"/>
  <c r="I8" i="9"/>
  <c r="I11" i="9"/>
  <c r="I16" i="9"/>
  <c r="F20" i="7"/>
  <c r="J20" i="7"/>
  <c r="F20" i="11"/>
  <c r="J20" i="11"/>
  <c r="F20" i="8"/>
  <c r="J20" i="8"/>
  <c r="F19" i="3"/>
  <c r="J19" i="3"/>
  <c r="F23" i="12"/>
  <c r="J23" i="12"/>
  <c r="F18" i="9"/>
  <c r="J18" i="9"/>
  <c r="F20" i="13"/>
  <c r="J20" i="13"/>
  <c r="F23" i="10"/>
  <c r="J23" i="10"/>
  <c r="J19" i="6"/>
  <c r="F19" i="6"/>
  <c r="H20" i="13"/>
  <c r="H23" i="12"/>
  <c r="H20" i="11"/>
  <c r="H19" i="3"/>
  <c r="H19" i="6"/>
  <c r="H23" i="10"/>
  <c r="H18" i="9"/>
  <c r="H20" i="8"/>
  <c r="H20" i="7"/>
</calcChain>
</file>

<file path=xl/sharedStrings.xml><?xml version="1.0" encoding="utf-8"?>
<sst xmlns="http://schemas.openxmlformats.org/spreadsheetml/2006/main" count="303" uniqueCount="71">
  <si>
    <t>Single Essential Oil</t>
  </si>
  <si>
    <t>Wholesale Price 5ml</t>
  </si>
  <si>
    <t>Wholesale Price 15ml</t>
  </si>
  <si>
    <t>Bergamot</t>
  </si>
  <si>
    <t>Blue Cypress</t>
  </si>
  <si>
    <t>Cardamon</t>
  </si>
  <si>
    <t>Cedarwood</t>
  </si>
  <si>
    <t>Cinnamon Bark</t>
  </si>
  <si>
    <t>Clary Sage</t>
  </si>
  <si>
    <t>Coriander</t>
  </si>
  <si>
    <t>Cypress</t>
  </si>
  <si>
    <t>Elemi</t>
  </si>
  <si>
    <t>Fennel</t>
  </si>
  <si>
    <t>Geranium</t>
  </si>
  <si>
    <t>Grapefruit</t>
  </si>
  <si>
    <t>Jasmine</t>
  </si>
  <si>
    <t>Lavender</t>
  </si>
  <si>
    <t>Lemon</t>
  </si>
  <si>
    <t>Lemongrass</t>
  </si>
  <si>
    <t>Lemon Myrtle</t>
  </si>
  <si>
    <t>Lime</t>
  </si>
  <si>
    <t>Myrrh</t>
  </si>
  <si>
    <t>Northern Lights Black Spruce</t>
  </si>
  <si>
    <t>Nutmeg</t>
  </si>
  <si>
    <t>Ocotea</t>
  </si>
  <si>
    <t>Orange</t>
  </si>
  <si>
    <t>Palmarosa</t>
  </si>
  <si>
    <t>Patchouli</t>
  </si>
  <si>
    <t>Pettigrain</t>
  </si>
  <si>
    <t>Rose</t>
  </si>
  <si>
    <t>Sacred Sandalwood</t>
  </si>
  <si>
    <t>Spearmint</t>
  </si>
  <si>
    <t>Tangerine</t>
  </si>
  <si>
    <t>Vetiver</t>
  </si>
  <si>
    <t>Cost per drop 5ml bottle   costed on 100 drops/bottle</t>
  </si>
  <si>
    <t>Cost per drop 15ml bottle  costed on 300 drops/bottle</t>
  </si>
  <si>
    <t>Number of drops</t>
  </si>
  <si>
    <t>Vodka</t>
  </si>
  <si>
    <t>Carrier Oil</t>
  </si>
  <si>
    <t>Other Ingredients/Equipment</t>
  </si>
  <si>
    <t>60ml Perfume Cost</t>
  </si>
  <si>
    <t>Number of Drops</t>
  </si>
  <si>
    <t>30ml</t>
  </si>
  <si>
    <t>Distilled Water</t>
  </si>
  <si>
    <t>90ml</t>
  </si>
  <si>
    <t>Glass Bottle 60ml</t>
  </si>
  <si>
    <t>Glass Bottle 120ml</t>
  </si>
  <si>
    <t>Roller Bottle 10ml</t>
  </si>
  <si>
    <t>Total</t>
  </si>
  <si>
    <t>Vanilla</t>
  </si>
  <si>
    <t>60ml Eau De Toilette</t>
  </si>
  <si>
    <t>10ml Roller Cost</t>
  </si>
  <si>
    <t>Frankincense 5ml</t>
  </si>
  <si>
    <t>Frankincense 15ml</t>
  </si>
  <si>
    <t>25 drops</t>
  </si>
  <si>
    <t>25 dropps</t>
  </si>
  <si>
    <t>30mls</t>
  </si>
  <si>
    <t>Price Costings for Tiegan</t>
  </si>
  <si>
    <t>Price Costings for Olivia</t>
  </si>
  <si>
    <t>Price Costings for Nina</t>
  </si>
  <si>
    <t>Price Costings for Keira</t>
  </si>
  <si>
    <t>Price Costings for Kaitlyn</t>
  </si>
  <si>
    <t>Price Costings for Jordan</t>
  </si>
  <si>
    <t>Price Costings for Johanna</t>
  </si>
  <si>
    <t>Price Costings for Jessica</t>
  </si>
  <si>
    <t>Price Costings for Belle</t>
  </si>
  <si>
    <t>Instructions</t>
  </si>
  <si>
    <t>Labels</t>
  </si>
  <si>
    <t xml:space="preserve">Thank you for purchasing my Perfume and Potions book. To help make it easier to cost out your perfume classes I have put together this handy excel spreadsheet. There is a different tab for each of the perfumes in the book and you can flip between them using the tabs at the bottom. You can also make changes depending on any price increases to the essential oils, the cost of the vodka you purchase, the price of your bottles, printing of your labels, wether you fill your roller bottles with vodka or a carrier oil etc. I usually charge $50 per person at my classes. This ensures that I always cover costs even if everyone makes the most expensive of the perfumes. Plus I still have a little to cover the cost of drinks and food.If you need to hire a venue to do the workshop then you will need to add this on to the price per person too. </t>
  </si>
  <si>
    <t>Again to make it easy for you to run a Perfume and Potions Class, I sell most of the supplies you'll need in my online shop at www.hotoilymumma.com.au</t>
  </si>
  <si>
    <t xml:space="preserve">I'm always available through my Hot Oily Mumma Facebook page should you have any questions. Happy Perfume Making.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</si>
</sst>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44" formatCode="_-&quot;$&quot;* #,##0.00_-;\-&quot;$&quot;* #,##0.00_-;_-&quot;$&quot;* &quot;-&quot;??_-;_-@_-"/>
  </numFmts>
  <fonts count="8" x14ac:knownFonts="1">
    <font>
      <sz val="11"/>
      <color theme="1"/>
      <name val="Calibri"/>
      <family val="2"/>
      <scheme val="minor"/>
    </font>
    <font>
      <sz val="11"/>
      <color theme="1"/>
      <name val="Calibri"/>
      <family val="2"/>
      <scheme val="minor"/>
    </font>
    <font>
      <b/>
      <sz val="14"/>
      <color theme="1"/>
      <name val="Calibri"/>
      <family val="2"/>
      <scheme val="minor"/>
    </font>
    <font>
      <u/>
      <sz val="11"/>
      <color theme="10"/>
      <name val="Calibri"/>
      <family val="2"/>
      <scheme val="minor"/>
    </font>
    <font>
      <u/>
      <sz val="11"/>
      <color theme="11"/>
      <name val="Calibri"/>
      <family val="2"/>
      <scheme val="minor"/>
    </font>
    <font>
      <sz val="16"/>
      <color theme="1"/>
      <name val="Calibri"/>
      <scheme val="minor"/>
    </font>
    <font>
      <b/>
      <sz val="16"/>
      <color theme="1"/>
      <name val="Calibri"/>
      <scheme val="minor"/>
    </font>
    <font>
      <b/>
      <sz val="18"/>
      <color theme="1"/>
      <name val="Calibri"/>
      <scheme val="minor"/>
    </font>
  </fonts>
  <fills count="4">
    <fill>
      <patternFill patternType="none"/>
    </fill>
    <fill>
      <patternFill patternType="gray125"/>
    </fill>
    <fill>
      <patternFill patternType="solid">
        <fgColor theme="2" tint="-0.249977111117893"/>
        <bgColor indexed="64"/>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60">
    <xf numFmtId="0" fontId="0" fillId="0" borderId="0"/>
    <xf numFmtId="44"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31">
    <xf numFmtId="0" fontId="0" fillId="0" borderId="0" xfId="0"/>
    <xf numFmtId="0" fontId="0" fillId="0" borderId="1" xfId="0" applyBorder="1"/>
    <xf numFmtId="44" fontId="0" fillId="0" borderId="1" xfId="1" applyFont="1" applyBorder="1"/>
    <xf numFmtId="2" fontId="0" fillId="0" borderId="1" xfId="0" applyNumberFormat="1" applyBorder="1"/>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1" fontId="0" fillId="0" borderId="1" xfId="0" applyNumberFormat="1" applyBorder="1"/>
    <xf numFmtId="0" fontId="0" fillId="0" borderId="1" xfId="0" applyFill="1" applyBorder="1"/>
    <xf numFmtId="2" fontId="5" fillId="0" borderId="1" xfId="0" applyNumberFormat="1" applyFont="1" applyBorder="1"/>
    <xf numFmtId="0" fontId="2" fillId="0" borderId="1" xfId="0" applyFont="1" applyBorder="1"/>
    <xf numFmtId="0" fontId="6" fillId="0" borderId="1" xfId="0" applyFont="1" applyBorder="1"/>
    <xf numFmtId="0" fontId="0" fillId="0" borderId="1" xfId="0" applyFont="1" applyBorder="1"/>
    <xf numFmtId="0" fontId="0" fillId="3" borderId="1" xfId="0" applyFill="1" applyBorder="1" applyAlignment="1"/>
    <xf numFmtId="8" fontId="0" fillId="3" borderId="1" xfId="0" applyNumberFormat="1" applyFill="1" applyBorder="1" applyAlignment="1"/>
    <xf numFmtId="0" fontId="0" fillId="3" borderId="1" xfId="0" applyNumberFormat="1" applyFill="1" applyBorder="1" applyAlignment="1"/>
    <xf numFmtId="1" fontId="0" fillId="0" borderId="0" xfId="0" applyNumberFormat="1"/>
    <xf numFmtId="0" fontId="0" fillId="0" borderId="0" xfId="0" applyAlignment="1">
      <alignment wrapText="1"/>
    </xf>
    <xf numFmtId="1" fontId="0" fillId="0" borderId="0" xfId="0" applyNumberFormat="1" applyAlignment="1">
      <alignment wrapText="1"/>
    </xf>
    <xf numFmtId="44" fontId="0" fillId="3" borderId="1" xfId="1" applyFont="1" applyFill="1" applyBorder="1" applyAlignment="1"/>
    <xf numFmtId="0" fontId="0" fillId="0" borderId="1" xfId="0" applyBorder="1" applyAlignment="1"/>
    <xf numFmtId="4" fontId="0" fillId="0" borderId="1" xfId="0" applyNumberFormat="1" applyBorder="1" applyAlignment="1"/>
    <xf numFmtId="2" fontId="0" fillId="0" borderId="1" xfId="0" applyNumberFormat="1" applyBorder="1" applyAlignment="1"/>
    <xf numFmtId="0" fontId="0" fillId="0" borderId="0" xfId="0" applyAlignment="1">
      <alignment vertical="top" wrapText="1"/>
    </xf>
    <xf numFmtId="0" fontId="7" fillId="0" borderId="0" xfId="0" applyFont="1" applyBorder="1" applyAlignment="1">
      <alignment horizontal="center" wrapText="1"/>
    </xf>
    <xf numFmtId="0" fontId="0" fillId="0" borderId="0" xfId="0" applyAlignment="1">
      <alignment vertical="top" wrapText="1"/>
    </xf>
    <xf numFmtId="0" fontId="7" fillId="0" borderId="5" xfId="0" applyFont="1" applyBorder="1" applyAlignment="1">
      <alignment horizontal="center" wrapText="1"/>
    </xf>
    <xf numFmtId="0" fontId="0" fillId="0" borderId="5" xfId="0" applyBorder="1" applyAlignment="1">
      <alignment horizontal="center" wrapText="1"/>
    </xf>
    <xf numFmtId="44" fontId="0" fillId="2" borderId="2" xfId="1" applyFont="1" applyFill="1" applyBorder="1" applyAlignment="1"/>
    <xf numFmtId="0" fontId="0" fillId="0" borderId="3" xfId="0" applyBorder="1" applyAlignment="1"/>
    <xf numFmtId="0" fontId="0" fillId="0" borderId="4" xfId="0" applyBorder="1" applyAlignment="1"/>
  </cellXfs>
  <cellStyles count="60">
    <cellStyle name="Currency" xfId="1" builtinId="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tabSelected="1" workbookViewId="0">
      <selection activeCell="A3" sqref="A3:J12"/>
    </sheetView>
  </sheetViews>
  <sheetFormatPr baseColWidth="10" defaultRowHeight="14" x14ac:dyDescent="0"/>
  <sheetData>
    <row r="1" spans="1:11" ht="23">
      <c r="A1" s="26" t="s">
        <v>66</v>
      </c>
      <c r="B1" s="27"/>
      <c r="C1" s="27"/>
      <c r="D1" s="27"/>
      <c r="E1" s="27"/>
      <c r="F1" s="27"/>
      <c r="G1" s="27"/>
      <c r="H1" s="27"/>
      <c r="I1" s="27"/>
      <c r="J1" s="27"/>
      <c r="K1" s="24"/>
    </row>
    <row r="3" spans="1:11">
      <c r="A3" s="25" t="s">
        <v>68</v>
      </c>
      <c r="B3" s="25"/>
      <c r="C3" s="25"/>
      <c r="D3" s="25"/>
      <c r="E3" s="25"/>
      <c r="F3" s="25"/>
      <c r="G3" s="25"/>
      <c r="H3" s="25"/>
      <c r="I3" s="25"/>
      <c r="J3" s="25"/>
      <c r="K3" s="23"/>
    </row>
    <row r="4" spans="1:11">
      <c r="A4" s="25"/>
      <c r="B4" s="25"/>
      <c r="C4" s="25"/>
      <c r="D4" s="25"/>
      <c r="E4" s="25"/>
      <c r="F4" s="25"/>
      <c r="G4" s="25"/>
      <c r="H4" s="25"/>
      <c r="I4" s="25"/>
      <c r="J4" s="25"/>
      <c r="K4" s="23"/>
    </row>
    <row r="5" spans="1:11">
      <c r="A5" s="25"/>
      <c r="B5" s="25"/>
      <c r="C5" s="25"/>
      <c r="D5" s="25"/>
      <c r="E5" s="25"/>
      <c r="F5" s="25"/>
      <c r="G5" s="25"/>
      <c r="H5" s="25"/>
      <c r="I5" s="25"/>
      <c r="J5" s="25"/>
      <c r="K5" s="23"/>
    </row>
    <row r="6" spans="1:11">
      <c r="A6" s="25"/>
      <c r="B6" s="25"/>
      <c r="C6" s="25"/>
      <c r="D6" s="25"/>
      <c r="E6" s="25"/>
      <c r="F6" s="25"/>
      <c r="G6" s="25"/>
      <c r="H6" s="25"/>
      <c r="I6" s="25"/>
      <c r="J6" s="25"/>
      <c r="K6" s="23"/>
    </row>
    <row r="7" spans="1:11">
      <c r="A7" s="25"/>
      <c r="B7" s="25"/>
      <c r="C7" s="25"/>
      <c r="D7" s="25"/>
      <c r="E7" s="25"/>
      <c r="F7" s="25"/>
      <c r="G7" s="25"/>
      <c r="H7" s="25"/>
      <c r="I7" s="25"/>
      <c r="J7" s="25"/>
      <c r="K7" s="23"/>
    </row>
    <row r="8" spans="1:11" ht="9" customHeight="1">
      <c r="A8" s="25"/>
      <c r="B8" s="25"/>
      <c r="C8" s="25"/>
      <c r="D8" s="25"/>
      <c r="E8" s="25"/>
      <c r="F8" s="25"/>
      <c r="G8" s="25"/>
      <c r="H8" s="25"/>
      <c r="I8" s="25"/>
      <c r="J8" s="25"/>
      <c r="K8" s="23"/>
    </row>
    <row r="9" spans="1:11" ht="9" customHeight="1">
      <c r="A9" s="25"/>
      <c r="B9" s="25"/>
      <c r="C9" s="25"/>
      <c r="D9" s="25"/>
      <c r="E9" s="25"/>
      <c r="F9" s="25"/>
      <c r="G9" s="25"/>
      <c r="H9" s="25"/>
      <c r="I9" s="25"/>
      <c r="J9" s="25"/>
      <c r="K9" s="23"/>
    </row>
    <row r="10" spans="1:11">
      <c r="A10" s="25"/>
      <c r="B10" s="25"/>
      <c r="C10" s="25"/>
      <c r="D10" s="25"/>
      <c r="E10" s="25"/>
      <c r="F10" s="25"/>
      <c r="G10" s="25"/>
      <c r="H10" s="25"/>
      <c r="I10" s="25"/>
      <c r="J10" s="25"/>
      <c r="K10" s="23"/>
    </row>
    <row r="11" spans="1:11" ht="4" customHeight="1">
      <c r="A11" s="25"/>
      <c r="B11" s="25"/>
      <c r="C11" s="25"/>
      <c r="D11" s="25"/>
      <c r="E11" s="25"/>
      <c r="F11" s="25"/>
      <c r="G11" s="25"/>
      <c r="H11" s="25"/>
      <c r="I11" s="25"/>
      <c r="J11" s="25"/>
      <c r="K11" s="23"/>
    </row>
    <row r="12" spans="1:11" hidden="1">
      <c r="A12" s="25"/>
      <c r="B12" s="25"/>
      <c r="C12" s="25"/>
      <c r="D12" s="25"/>
      <c r="E12" s="25"/>
      <c r="F12" s="25"/>
      <c r="G12" s="25"/>
      <c r="H12" s="25"/>
      <c r="I12" s="25"/>
      <c r="J12" s="25"/>
      <c r="K12" s="23"/>
    </row>
    <row r="13" spans="1:11">
      <c r="A13" s="23"/>
      <c r="B13" s="23"/>
      <c r="C13" s="23"/>
      <c r="D13" s="23"/>
      <c r="E13" s="23"/>
      <c r="F13" s="23"/>
      <c r="G13" s="23"/>
      <c r="H13" s="23"/>
      <c r="I13" s="23"/>
      <c r="J13" s="23"/>
      <c r="K13" s="23"/>
    </row>
    <row r="14" spans="1:11">
      <c r="A14" s="25" t="s">
        <v>69</v>
      </c>
      <c r="B14" s="25"/>
      <c r="C14" s="25"/>
      <c r="D14" s="25"/>
      <c r="E14" s="25"/>
      <c r="F14" s="25"/>
      <c r="G14" s="25"/>
      <c r="H14" s="25"/>
      <c r="I14" s="25"/>
      <c r="J14" s="25"/>
      <c r="K14" s="23"/>
    </row>
    <row r="15" spans="1:11">
      <c r="A15" s="25"/>
      <c r="B15" s="25"/>
      <c r="C15" s="25"/>
      <c r="D15" s="25"/>
      <c r="E15" s="25"/>
      <c r="F15" s="25"/>
      <c r="G15" s="25"/>
      <c r="H15" s="25"/>
      <c r="I15" s="25"/>
      <c r="J15" s="25"/>
      <c r="K15" s="23"/>
    </row>
    <row r="16" spans="1:11">
      <c r="A16" s="23"/>
      <c r="B16" s="23"/>
      <c r="C16" s="23"/>
      <c r="D16" s="23"/>
      <c r="E16" s="23"/>
      <c r="F16" s="23"/>
      <c r="G16" s="23"/>
      <c r="H16" s="23"/>
      <c r="I16" s="23"/>
      <c r="J16" s="23"/>
      <c r="K16" s="23"/>
    </row>
    <row r="17" spans="1:11">
      <c r="A17" s="25" t="s">
        <v>70</v>
      </c>
      <c r="B17" s="25"/>
      <c r="C17" s="25"/>
      <c r="D17" s="25"/>
      <c r="E17" s="25"/>
      <c r="F17" s="25"/>
      <c r="G17" s="25"/>
      <c r="H17" s="25"/>
      <c r="I17" s="25"/>
      <c r="J17" s="25"/>
      <c r="K17" s="23"/>
    </row>
    <row r="18" spans="1:11">
      <c r="A18" s="23"/>
      <c r="B18" s="23"/>
      <c r="C18" s="23"/>
      <c r="D18" s="23"/>
      <c r="E18" s="23"/>
      <c r="F18" s="23"/>
      <c r="G18" s="23"/>
      <c r="H18" s="23"/>
      <c r="I18" s="23"/>
      <c r="J18" s="23"/>
      <c r="K18" s="23"/>
    </row>
    <row r="19" spans="1:11">
      <c r="A19" s="23"/>
      <c r="B19" s="23"/>
      <c r="C19" s="23"/>
      <c r="D19" s="23"/>
      <c r="E19" s="23"/>
      <c r="F19" s="23"/>
      <c r="G19" s="23"/>
      <c r="H19" s="23"/>
      <c r="I19" s="23"/>
      <c r="J19" s="23"/>
      <c r="K19" s="23"/>
    </row>
    <row r="20" spans="1:11">
      <c r="A20" s="23"/>
      <c r="B20" s="23"/>
      <c r="C20" s="23"/>
      <c r="D20" s="23"/>
      <c r="E20" s="23"/>
      <c r="F20" s="23"/>
      <c r="G20" s="23"/>
      <c r="H20" s="23"/>
      <c r="I20" s="23"/>
      <c r="J20" s="23"/>
      <c r="K20" s="23"/>
    </row>
    <row r="21" spans="1:11">
      <c r="A21" s="23"/>
      <c r="B21" s="23"/>
      <c r="C21" s="23"/>
      <c r="D21" s="23"/>
      <c r="E21" s="23"/>
      <c r="F21" s="23"/>
      <c r="G21" s="23"/>
      <c r="H21" s="23"/>
      <c r="I21" s="23"/>
      <c r="J21" s="23"/>
      <c r="K21" s="23"/>
    </row>
    <row r="22" spans="1:11">
      <c r="A22" s="23"/>
      <c r="B22" s="23"/>
      <c r="C22" s="23"/>
      <c r="D22" s="23"/>
      <c r="E22" s="23"/>
      <c r="F22" s="23"/>
      <c r="G22" s="23"/>
      <c r="H22" s="23"/>
      <c r="I22" s="23"/>
      <c r="J22" s="23"/>
      <c r="K22" s="23"/>
    </row>
    <row r="23" spans="1:11">
      <c r="A23" s="23"/>
      <c r="B23" s="23"/>
      <c r="C23" s="23"/>
      <c r="D23" s="23"/>
      <c r="E23" s="23"/>
      <c r="F23" s="23"/>
      <c r="G23" s="23"/>
      <c r="H23" s="23"/>
      <c r="I23" s="23"/>
      <c r="J23" s="23"/>
      <c r="K23" s="23"/>
    </row>
    <row r="24" spans="1:11">
      <c r="A24" s="23"/>
      <c r="B24" s="23"/>
      <c r="C24" s="23"/>
      <c r="D24" s="23"/>
      <c r="E24" s="23"/>
      <c r="F24" s="23"/>
      <c r="G24" s="23"/>
      <c r="H24" s="23"/>
      <c r="I24" s="23"/>
      <c r="J24" s="23"/>
      <c r="K24" s="23"/>
    </row>
    <row r="25" spans="1:11">
      <c r="A25" s="23"/>
      <c r="B25" s="23"/>
      <c r="C25" s="23"/>
      <c r="D25" s="23"/>
      <c r="E25" s="23"/>
      <c r="F25" s="23"/>
      <c r="G25" s="23"/>
      <c r="H25" s="23"/>
      <c r="I25" s="23"/>
      <c r="J25" s="23"/>
      <c r="K25" s="23"/>
    </row>
    <row r="26" spans="1:11">
      <c r="A26" s="23"/>
      <c r="B26" s="23"/>
      <c r="C26" s="23"/>
      <c r="D26" s="23"/>
      <c r="E26" s="23"/>
      <c r="F26" s="23"/>
      <c r="G26" s="23"/>
      <c r="H26" s="23"/>
      <c r="I26" s="23"/>
      <c r="J26" s="23"/>
      <c r="K26" s="23"/>
    </row>
    <row r="27" spans="1:11">
      <c r="A27" s="23"/>
      <c r="B27" s="23"/>
      <c r="C27" s="23"/>
      <c r="D27" s="23"/>
      <c r="E27" s="23"/>
      <c r="F27" s="23"/>
      <c r="G27" s="23"/>
      <c r="H27" s="23"/>
      <c r="I27" s="23"/>
      <c r="J27" s="23"/>
      <c r="K27" s="23"/>
    </row>
    <row r="28" spans="1:11">
      <c r="A28" s="23"/>
      <c r="B28" s="23"/>
      <c r="C28" s="23"/>
      <c r="D28" s="23"/>
      <c r="E28" s="23"/>
      <c r="F28" s="23"/>
      <c r="G28" s="23"/>
      <c r="H28" s="23"/>
      <c r="I28" s="23"/>
      <c r="J28" s="23"/>
      <c r="K28" s="23"/>
    </row>
    <row r="29" spans="1:11">
      <c r="A29" s="23"/>
      <c r="B29" s="23"/>
      <c r="C29" s="23"/>
      <c r="D29" s="23"/>
      <c r="E29" s="23"/>
      <c r="F29" s="23"/>
      <c r="G29" s="23"/>
      <c r="H29" s="23"/>
      <c r="I29" s="23"/>
      <c r="J29" s="23"/>
      <c r="K29" s="23"/>
    </row>
    <row r="30" spans="1:11">
      <c r="A30" s="23"/>
      <c r="B30" s="23"/>
      <c r="C30" s="23"/>
      <c r="D30" s="23"/>
      <c r="E30" s="23"/>
      <c r="F30" s="23"/>
      <c r="G30" s="23"/>
      <c r="H30" s="23"/>
      <c r="I30" s="23"/>
      <c r="J30" s="23"/>
      <c r="K30" s="23"/>
    </row>
    <row r="31" spans="1:11">
      <c r="A31" s="23"/>
      <c r="B31" s="23"/>
      <c r="C31" s="23"/>
      <c r="D31" s="23"/>
      <c r="E31" s="23"/>
      <c r="F31" s="23"/>
      <c r="G31" s="23"/>
      <c r="H31" s="23"/>
      <c r="I31" s="23"/>
      <c r="J31" s="23"/>
      <c r="K31" s="23"/>
    </row>
    <row r="32" spans="1:11">
      <c r="A32" s="23"/>
      <c r="B32" s="23"/>
      <c r="C32" s="23"/>
      <c r="D32" s="23"/>
      <c r="E32" s="23"/>
      <c r="F32" s="23"/>
      <c r="G32" s="23"/>
      <c r="H32" s="23"/>
      <c r="I32" s="23"/>
      <c r="J32" s="23"/>
      <c r="K32" s="23"/>
    </row>
    <row r="33" spans="1:11">
      <c r="A33" s="23"/>
      <c r="B33" s="23"/>
      <c r="C33" s="23"/>
      <c r="D33" s="23"/>
      <c r="E33" s="23"/>
      <c r="F33" s="23"/>
      <c r="G33" s="23"/>
      <c r="H33" s="23"/>
      <c r="I33" s="23"/>
      <c r="J33" s="23"/>
      <c r="K33" s="23"/>
    </row>
    <row r="34" spans="1:11">
      <c r="A34" s="23"/>
      <c r="B34" s="23"/>
      <c r="C34" s="23"/>
      <c r="D34" s="23"/>
      <c r="E34" s="23"/>
      <c r="F34" s="23"/>
      <c r="G34" s="23"/>
      <c r="H34" s="23"/>
      <c r="I34" s="23"/>
      <c r="J34" s="23"/>
      <c r="K34" s="23"/>
    </row>
    <row r="35" spans="1:11">
      <c r="A35" s="23"/>
      <c r="B35" s="23"/>
      <c r="C35" s="23"/>
      <c r="D35" s="23"/>
      <c r="E35" s="23"/>
      <c r="F35" s="23"/>
      <c r="G35" s="23"/>
      <c r="H35" s="23"/>
      <c r="I35" s="23"/>
      <c r="J35" s="23"/>
      <c r="K35" s="23"/>
    </row>
    <row r="36" spans="1:11">
      <c r="A36" s="23"/>
      <c r="B36" s="23"/>
      <c r="C36" s="23"/>
      <c r="D36" s="23"/>
      <c r="E36" s="23"/>
      <c r="F36" s="23"/>
      <c r="G36" s="23"/>
      <c r="H36" s="23"/>
      <c r="I36" s="23"/>
      <c r="J36" s="23"/>
      <c r="K36" s="23"/>
    </row>
    <row r="37" spans="1:11">
      <c r="A37" s="23"/>
      <c r="B37" s="23"/>
      <c r="C37" s="23"/>
      <c r="D37" s="23"/>
      <c r="E37" s="23"/>
      <c r="F37" s="23"/>
      <c r="G37" s="23"/>
      <c r="H37" s="23"/>
      <c r="I37" s="23"/>
      <c r="J37" s="23"/>
      <c r="K37" s="23"/>
    </row>
  </sheetData>
  <mergeCells count="4">
    <mergeCell ref="A3:J12"/>
    <mergeCell ref="A14:J15"/>
    <mergeCell ref="A1:J1"/>
    <mergeCell ref="A17:J17"/>
  </mergeCells>
  <pageMargins left="0.75" right="0.75" top="1" bottom="1" header="0.5" footer="0.5"/>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selection activeCell="C21" sqref="C21"/>
    </sheetView>
  </sheetViews>
  <sheetFormatPr baseColWidth="10" defaultColWidth="8.83203125" defaultRowHeight="14" x14ac:dyDescent="0"/>
  <cols>
    <col min="1" max="1" width="36.5" customWidth="1"/>
    <col min="2" max="2" width="15.5" customWidth="1"/>
    <col min="3" max="3" width="22.5" customWidth="1"/>
    <col min="4" max="4" width="17.83203125" customWidth="1"/>
    <col min="5" max="5" width="23.5" customWidth="1"/>
    <col min="9" max="9" width="9.83203125" customWidth="1"/>
  </cols>
  <sheetData>
    <row r="1" spans="1:11" ht="23">
      <c r="A1" s="26" t="s">
        <v>57</v>
      </c>
      <c r="B1" s="26"/>
      <c r="C1" s="26"/>
      <c r="D1" s="26"/>
      <c r="E1" s="26"/>
      <c r="F1" s="26"/>
      <c r="G1" s="26"/>
      <c r="H1" s="26"/>
      <c r="I1" s="26"/>
      <c r="J1" s="26"/>
      <c r="K1" s="26"/>
    </row>
    <row r="2" spans="1:11" ht="75" customHeight="1">
      <c r="A2" s="4" t="s">
        <v>0</v>
      </c>
      <c r="B2" s="5" t="s">
        <v>1</v>
      </c>
      <c r="C2" s="5" t="s">
        <v>34</v>
      </c>
      <c r="D2" s="5" t="s">
        <v>2</v>
      </c>
      <c r="E2" s="5" t="s">
        <v>35</v>
      </c>
      <c r="F2" s="6" t="s">
        <v>36</v>
      </c>
      <c r="G2" s="6" t="s">
        <v>51</v>
      </c>
      <c r="H2" s="6" t="s">
        <v>36</v>
      </c>
      <c r="I2" s="6" t="s">
        <v>40</v>
      </c>
      <c r="J2" s="6" t="s">
        <v>41</v>
      </c>
      <c r="K2" s="6" t="s">
        <v>50</v>
      </c>
    </row>
    <row r="3" spans="1:11" ht="18" customHeight="1">
      <c r="A3" s="1" t="s">
        <v>4</v>
      </c>
      <c r="B3" s="2">
        <v>49.7</v>
      </c>
      <c r="C3" s="3">
        <f t="shared" ref="C3:C7" si="0">(B3/75)</f>
        <v>0.66266666666666674</v>
      </c>
      <c r="D3" s="2"/>
      <c r="E3" s="3">
        <f t="shared" ref="E3:E7" si="1">(D3/250)</f>
        <v>0</v>
      </c>
      <c r="F3" s="1">
        <v>4</v>
      </c>
      <c r="G3" s="3">
        <f t="shared" ref="G3:G7" si="2">SUM(F3*C3)+(F3*E3)</f>
        <v>2.6506666666666669</v>
      </c>
      <c r="H3" s="7">
        <v>8</v>
      </c>
      <c r="I3" s="3">
        <f t="shared" ref="I3:I7" si="3">SUM(H3*C3)+(H3*E3)</f>
        <v>5.3013333333333339</v>
      </c>
      <c r="J3" s="1">
        <v>4</v>
      </c>
      <c r="K3" s="3">
        <f t="shared" ref="K3:K7" si="4">SUM(J3*C3)+(J3*E3)</f>
        <v>2.6506666666666669</v>
      </c>
    </row>
    <row r="4" spans="1:11" ht="18" customHeight="1">
      <c r="A4" s="1" t="s">
        <v>9</v>
      </c>
      <c r="B4" s="2">
        <v>54.1</v>
      </c>
      <c r="C4" s="3">
        <f t="shared" si="0"/>
        <v>0.72133333333333338</v>
      </c>
      <c r="D4" s="2"/>
      <c r="E4" s="3">
        <f t="shared" si="1"/>
        <v>0</v>
      </c>
      <c r="F4" s="1">
        <v>4</v>
      </c>
      <c r="G4" s="3">
        <f t="shared" si="2"/>
        <v>2.8853333333333335</v>
      </c>
      <c r="H4" s="7">
        <v>8</v>
      </c>
      <c r="I4" s="3">
        <f t="shared" si="3"/>
        <v>5.7706666666666671</v>
      </c>
      <c r="J4" s="1">
        <v>4</v>
      </c>
      <c r="K4" s="3">
        <f t="shared" si="4"/>
        <v>2.8853333333333335</v>
      </c>
    </row>
    <row r="5" spans="1:11" ht="18" customHeight="1">
      <c r="A5" s="1" t="s">
        <v>13</v>
      </c>
      <c r="B5" s="2"/>
      <c r="C5" s="3">
        <f t="shared" si="0"/>
        <v>0</v>
      </c>
      <c r="D5" s="2">
        <v>69.3</v>
      </c>
      <c r="E5" s="3">
        <f t="shared" si="1"/>
        <v>0.2772</v>
      </c>
      <c r="F5" s="1">
        <v>6</v>
      </c>
      <c r="G5" s="3">
        <f t="shared" si="2"/>
        <v>1.6632</v>
      </c>
      <c r="H5" s="7">
        <v>12</v>
      </c>
      <c r="I5" s="3">
        <f t="shared" si="3"/>
        <v>3.3264</v>
      </c>
      <c r="J5" s="1">
        <v>6</v>
      </c>
      <c r="K5" s="3">
        <f t="shared" si="4"/>
        <v>1.6632</v>
      </c>
    </row>
    <row r="6" spans="1:11" ht="18" customHeight="1">
      <c r="A6" s="1" t="s">
        <v>21</v>
      </c>
      <c r="B6" s="2"/>
      <c r="C6" s="3">
        <f t="shared" si="0"/>
        <v>0</v>
      </c>
      <c r="D6" s="2">
        <v>110.55</v>
      </c>
      <c r="E6" s="3">
        <f t="shared" si="1"/>
        <v>0.44219999999999998</v>
      </c>
      <c r="F6" s="1">
        <v>3</v>
      </c>
      <c r="G6" s="3">
        <f t="shared" si="2"/>
        <v>1.3266</v>
      </c>
      <c r="H6" s="7">
        <v>6</v>
      </c>
      <c r="I6" s="3">
        <f t="shared" si="3"/>
        <v>2.6532</v>
      </c>
      <c r="J6" s="1">
        <v>3</v>
      </c>
      <c r="K6" s="3">
        <f t="shared" si="4"/>
        <v>1.3266</v>
      </c>
    </row>
    <row r="7" spans="1:11" ht="18" customHeight="1">
      <c r="A7" s="1" t="s">
        <v>24</v>
      </c>
      <c r="B7" s="2">
        <v>61.8</v>
      </c>
      <c r="C7" s="3">
        <f t="shared" si="0"/>
        <v>0.82399999999999995</v>
      </c>
      <c r="D7" s="2"/>
      <c r="E7" s="3">
        <f t="shared" si="1"/>
        <v>0</v>
      </c>
      <c r="F7" s="1">
        <v>2</v>
      </c>
      <c r="G7" s="3">
        <f t="shared" si="2"/>
        <v>1.6479999999999999</v>
      </c>
      <c r="H7" s="7">
        <v>4</v>
      </c>
      <c r="I7" s="3">
        <f t="shared" si="3"/>
        <v>3.2959999999999998</v>
      </c>
      <c r="J7" s="1">
        <v>2</v>
      </c>
      <c r="K7" s="3">
        <f t="shared" si="4"/>
        <v>1.6479999999999999</v>
      </c>
    </row>
    <row r="8" spans="1:11" ht="18" customHeight="1">
      <c r="A8" s="1" t="s">
        <v>29</v>
      </c>
      <c r="B8" s="2">
        <v>317.75</v>
      </c>
      <c r="C8" s="3">
        <f t="shared" ref="C8" si="5">(B8/75)</f>
        <v>4.2366666666666664</v>
      </c>
      <c r="D8" s="2"/>
      <c r="E8" s="3">
        <f t="shared" ref="E8" si="6">(D8/250)</f>
        <v>0</v>
      </c>
      <c r="F8" s="1">
        <v>1</v>
      </c>
      <c r="G8" s="3">
        <f t="shared" ref="G8" si="7">SUM(F8*C8)+(F8*E8)</f>
        <v>4.2366666666666664</v>
      </c>
      <c r="H8" s="7">
        <v>2</v>
      </c>
      <c r="I8" s="3">
        <f t="shared" ref="I8" si="8">SUM(H8*C8)+(H8*E8)</f>
        <v>8.4733333333333327</v>
      </c>
      <c r="J8" s="1">
        <v>1</v>
      </c>
      <c r="K8" s="3">
        <f t="shared" ref="K8" si="9">SUM(J8*C8)+(J8*E8)</f>
        <v>4.2366666666666664</v>
      </c>
    </row>
    <row r="9" spans="1:11" ht="18">
      <c r="A9" s="10" t="s">
        <v>39</v>
      </c>
      <c r="B9" s="28"/>
      <c r="C9" s="29"/>
      <c r="D9" s="29"/>
      <c r="E9" s="29"/>
      <c r="F9" s="29"/>
      <c r="G9" s="29"/>
      <c r="H9" s="29"/>
      <c r="I9" s="29"/>
      <c r="J9" s="29"/>
      <c r="K9" s="30"/>
    </row>
    <row r="10" spans="1:11">
      <c r="A10" s="12" t="s">
        <v>49</v>
      </c>
      <c r="B10" s="19"/>
      <c r="C10" s="20">
        <v>0.02</v>
      </c>
      <c r="D10" s="20"/>
      <c r="E10" s="20"/>
      <c r="F10" s="20"/>
      <c r="G10" s="21">
        <f>SUM(C10*F10)</f>
        <v>0</v>
      </c>
      <c r="H10" s="20"/>
      <c r="I10" s="20">
        <f>SUM(H10*C10)</f>
        <v>0</v>
      </c>
      <c r="J10" s="20"/>
      <c r="K10" s="22"/>
    </row>
    <row r="11" spans="1:11">
      <c r="A11" s="1" t="s">
        <v>38</v>
      </c>
      <c r="B11" s="13"/>
      <c r="C11" s="13"/>
      <c r="D11" s="13"/>
      <c r="E11" s="13"/>
      <c r="F11" s="13"/>
      <c r="G11" s="3"/>
      <c r="H11" s="3"/>
      <c r="I11" s="3"/>
      <c r="J11" s="1"/>
      <c r="K11" s="3"/>
    </row>
    <row r="12" spans="1:11">
      <c r="A12" s="1" t="s">
        <v>47</v>
      </c>
      <c r="B12" s="13"/>
      <c r="C12" s="13"/>
      <c r="D12" s="13"/>
      <c r="E12" s="13"/>
      <c r="F12" s="13"/>
      <c r="G12" s="3">
        <v>2</v>
      </c>
      <c r="H12" s="3"/>
      <c r="I12" s="3"/>
      <c r="J12" s="1"/>
      <c r="K12" s="3"/>
    </row>
    <row r="13" spans="1:11">
      <c r="A13" s="1" t="s">
        <v>37</v>
      </c>
      <c r="B13" s="14">
        <v>75</v>
      </c>
      <c r="C13" s="13">
        <v>750</v>
      </c>
      <c r="D13" s="15">
        <f>B13/C13</f>
        <v>0.1</v>
      </c>
      <c r="E13" s="13"/>
      <c r="F13" s="13">
        <v>10</v>
      </c>
      <c r="G13" s="3">
        <f>SUM(F13*D13)</f>
        <v>1</v>
      </c>
      <c r="H13" s="7">
        <v>50</v>
      </c>
      <c r="I13" s="3">
        <f>SUM(H13*D13)</f>
        <v>5</v>
      </c>
      <c r="J13" s="1">
        <v>30</v>
      </c>
      <c r="K13" s="3">
        <f>SUM(J13*D13)</f>
        <v>3</v>
      </c>
    </row>
    <row r="14" spans="1:11">
      <c r="A14" s="8" t="s">
        <v>45</v>
      </c>
      <c r="B14" s="13"/>
      <c r="C14" s="13"/>
      <c r="D14" s="13"/>
      <c r="E14" s="13"/>
      <c r="F14" s="13"/>
      <c r="G14" s="3"/>
      <c r="H14" s="3"/>
      <c r="I14" s="3">
        <v>6</v>
      </c>
      <c r="J14" s="1"/>
      <c r="K14" s="3">
        <v>6</v>
      </c>
    </row>
    <row r="15" spans="1:11">
      <c r="A15" s="8" t="s">
        <v>46</v>
      </c>
      <c r="B15" s="13"/>
      <c r="C15" s="13"/>
      <c r="D15" s="13"/>
      <c r="E15" s="13"/>
      <c r="F15" s="13"/>
      <c r="G15" s="3"/>
      <c r="H15" s="3"/>
      <c r="I15" s="3"/>
      <c r="J15" s="1"/>
      <c r="K15" s="3"/>
    </row>
    <row r="16" spans="1:11">
      <c r="A16" s="8" t="s">
        <v>43</v>
      </c>
      <c r="B16" s="13"/>
      <c r="C16" s="13"/>
      <c r="D16" s="13"/>
      <c r="E16" s="13"/>
      <c r="F16" s="13"/>
      <c r="G16" s="3"/>
      <c r="H16" s="3" t="s">
        <v>54</v>
      </c>
      <c r="I16" s="3"/>
      <c r="J16" s="1" t="s">
        <v>56</v>
      </c>
      <c r="K16" s="3"/>
    </row>
    <row r="17" spans="1:11">
      <c r="A17" s="8" t="s">
        <v>67</v>
      </c>
      <c r="B17" s="13"/>
      <c r="C17" s="13"/>
      <c r="D17" s="13"/>
      <c r="E17" s="13"/>
      <c r="F17" s="13"/>
      <c r="G17" s="3">
        <v>0.5</v>
      </c>
      <c r="H17" s="3"/>
      <c r="I17" s="3">
        <v>0.5</v>
      </c>
      <c r="J17" s="1"/>
      <c r="K17" s="3">
        <v>0.5</v>
      </c>
    </row>
    <row r="18" spans="1:11" ht="20">
      <c r="A18" s="11" t="s">
        <v>48</v>
      </c>
      <c r="B18" s="13"/>
      <c r="C18" s="13"/>
      <c r="D18" s="13"/>
      <c r="E18" s="13"/>
      <c r="F18" s="13"/>
      <c r="G18" s="9">
        <f>SUM(G3:G17)</f>
        <v>17.910466666666665</v>
      </c>
      <c r="H18" s="9"/>
      <c r="I18" s="9">
        <f>SUM(I3:I17)</f>
        <v>40.320933333333329</v>
      </c>
      <c r="J18" s="9"/>
      <c r="K18" s="9">
        <f>SUM(K3:K17)</f>
        <v>23.910466666666665</v>
      </c>
    </row>
    <row r="20" spans="1:11" ht="28">
      <c r="E20" s="17" t="s">
        <v>36</v>
      </c>
      <c r="F20" s="18">
        <f>SUM(F3:F8)+F10</f>
        <v>20</v>
      </c>
      <c r="G20" s="18" t="s">
        <v>36</v>
      </c>
      <c r="H20" s="18">
        <f>SUM(H3:H8)+H10</f>
        <v>40</v>
      </c>
      <c r="I20" s="18" t="s">
        <v>36</v>
      </c>
      <c r="J20" s="18">
        <f>SUM(J3:J8)+J10</f>
        <v>20</v>
      </c>
    </row>
  </sheetData>
  <mergeCells count="2">
    <mergeCell ref="B9:K9"/>
    <mergeCell ref="A1:K1"/>
  </mergeCells>
  <pageMargins left="0.7" right="0.7" top="0.75" bottom="0.75" header="0.3" footer="0.3"/>
  <pageSetup paperSize="9" orientation="portrait" horizontalDpi="4294967294" verticalDpi="429496729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workbookViewId="0">
      <selection activeCell="B23" sqref="B23"/>
    </sheetView>
  </sheetViews>
  <sheetFormatPr baseColWidth="10" defaultColWidth="8.83203125" defaultRowHeight="14" x14ac:dyDescent="0"/>
  <cols>
    <col min="1" max="1" width="36.5" customWidth="1"/>
    <col min="2" max="2" width="15.5" customWidth="1"/>
    <col min="3" max="3" width="22.5" customWidth="1"/>
    <col min="4" max="4" width="17.83203125" customWidth="1"/>
    <col min="5" max="5" width="23.5" customWidth="1"/>
    <col min="9" max="9" width="9.83203125" customWidth="1"/>
  </cols>
  <sheetData>
    <row r="1" spans="1:11" ht="23">
      <c r="A1" s="26" t="s">
        <v>65</v>
      </c>
      <c r="B1" s="26"/>
      <c r="C1" s="26"/>
      <c r="D1" s="26"/>
      <c r="E1" s="26"/>
      <c r="F1" s="26"/>
      <c r="G1" s="26"/>
      <c r="H1" s="26"/>
      <c r="I1" s="26"/>
      <c r="J1" s="26"/>
      <c r="K1" s="26"/>
    </row>
    <row r="2" spans="1:11" ht="75" customHeight="1">
      <c r="A2" s="4" t="s">
        <v>0</v>
      </c>
      <c r="B2" s="5" t="s">
        <v>1</v>
      </c>
      <c r="C2" s="5" t="s">
        <v>34</v>
      </c>
      <c r="D2" s="5" t="s">
        <v>2</v>
      </c>
      <c r="E2" s="5" t="s">
        <v>35</v>
      </c>
      <c r="F2" s="6" t="s">
        <v>36</v>
      </c>
      <c r="G2" s="6" t="s">
        <v>51</v>
      </c>
      <c r="H2" s="6" t="s">
        <v>36</v>
      </c>
      <c r="I2" s="6" t="s">
        <v>40</v>
      </c>
      <c r="J2" s="6" t="s">
        <v>41</v>
      </c>
      <c r="K2" s="6" t="s">
        <v>50</v>
      </c>
    </row>
    <row r="3" spans="1:11" ht="18" customHeight="1">
      <c r="A3" s="1" t="s">
        <v>5</v>
      </c>
      <c r="B3" s="2">
        <v>43.05</v>
      </c>
      <c r="C3" s="3">
        <f t="shared" ref="C3:C9" si="0">(B3/75)</f>
        <v>0.57399999999999995</v>
      </c>
      <c r="D3" s="2"/>
      <c r="E3" s="3">
        <f t="shared" ref="E3:E9" si="1">(D3/250)</f>
        <v>0</v>
      </c>
      <c r="F3" s="1">
        <v>4</v>
      </c>
      <c r="G3" s="3">
        <f t="shared" ref="G3:G9" si="2">SUM(F3*C3)+(F3*E3)</f>
        <v>2.2959999999999998</v>
      </c>
      <c r="H3" s="7">
        <v>8</v>
      </c>
      <c r="I3" s="3">
        <f t="shared" ref="I3:I9" si="3">SUM(H3*C3)+(H3*E3)</f>
        <v>4.5919999999999996</v>
      </c>
      <c r="J3" s="1">
        <v>4</v>
      </c>
      <c r="K3" s="3">
        <f t="shared" ref="K3:K9" si="4">SUM(J3*C3)+(J3*E3)</f>
        <v>2.2959999999999998</v>
      </c>
    </row>
    <row r="4" spans="1:11" ht="18" customHeight="1">
      <c r="A4" s="1" t="s">
        <v>15</v>
      </c>
      <c r="B4" s="2">
        <v>128.6</v>
      </c>
      <c r="C4" s="3">
        <f t="shared" si="0"/>
        <v>1.7146666666666666</v>
      </c>
      <c r="D4" s="2"/>
      <c r="E4" s="3">
        <f t="shared" si="1"/>
        <v>0</v>
      </c>
      <c r="F4" s="1">
        <v>1</v>
      </c>
      <c r="G4" s="3">
        <f t="shared" si="2"/>
        <v>1.7146666666666666</v>
      </c>
      <c r="H4" s="7">
        <v>2</v>
      </c>
      <c r="I4" s="3">
        <f t="shared" si="3"/>
        <v>3.4293333333333331</v>
      </c>
      <c r="J4" s="1">
        <v>1</v>
      </c>
      <c r="K4" s="3">
        <f t="shared" si="4"/>
        <v>1.7146666666666666</v>
      </c>
    </row>
    <row r="5" spans="1:11" ht="18" customHeight="1">
      <c r="A5" s="1" t="s">
        <v>16</v>
      </c>
      <c r="B5" s="2"/>
      <c r="C5" s="3">
        <f t="shared" si="0"/>
        <v>0</v>
      </c>
      <c r="D5" s="2">
        <v>39.6</v>
      </c>
      <c r="E5" s="3">
        <f t="shared" si="1"/>
        <v>0.15840000000000001</v>
      </c>
      <c r="F5" s="1">
        <v>2</v>
      </c>
      <c r="G5" s="3">
        <f t="shared" si="2"/>
        <v>0.31680000000000003</v>
      </c>
      <c r="H5" s="7">
        <v>4</v>
      </c>
      <c r="I5" s="3">
        <f t="shared" si="3"/>
        <v>0.63360000000000005</v>
      </c>
      <c r="J5" s="1">
        <v>2</v>
      </c>
      <c r="K5" s="3">
        <f t="shared" si="4"/>
        <v>0.31680000000000003</v>
      </c>
    </row>
    <row r="6" spans="1:11" ht="18" customHeight="1">
      <c r="A6" s="1" t="s">
        <v>22</v>
      </c>
      <c r="B6" s="2">
        <v>40.950000000000003</v>
      </c>
      <c r="C6" s="3">
        <f t="shared" si="0"/>
        <v>0.54600000000000004</v>
      </c>
      <c r="D6" s="2"/>
      <c r="E6" s="3">
        <f t="shared" si="1"/>
        <v>0</v>
      </c>
      <c r="F6" s="1">
        <v>2</v>
      </c>
      <c r="G6" s="3">
        <f t="shared" si="2"/>
        <v>1.0920000000000001</v>
      </c>
      <c r="H6" s="7">
        <v>4</v>
      </c>
      <c r="I6" s="3">
        <f t="shared" si="3"/>
        <v>2.1840000000000002</v>
      </c>
      <c r="J6" s="1">
        <v>2</v>
      </c>
      <c r="K6" s="3">
        <f t="shared" si="4"/>
        <v>1.0920000000000001</v>
      </c>
    </row>
    <row r="7" spans="1:11" ht="18" customHeight="1">
      <c r="A7" s="1" t="s">
        <v>25</v>
      </c>
      <c r="B7" s="2"/>
      <c r="C7" s="3">
        <f t="shared" si="0"/>
        <v>0</v>
      </c>
      <c r="D7" s="2">
        <v>17.2</v>
      </c>
      <c r="E7" s="3">
        <f t="shared" si="1"/>
        <v>6.88E-2</v>
      </c>
      <c r="F7" s="1">
        <v>5</v>
      </c>
      <c r="G7" s="3">
        <f t="shared" si="2"/>
        <v>0.34399999999999997</v>
      </c>
      <c r="H7" s="7">
        <v>10</v>
      </c>
      <c r="I7" s="3">
        <f t="shared" si="3"/>
        <v>0.68799999999999994</v>
      </c>
      <c r="J7" s="1">
        <v>5</v>
      </c>
      <c r="K7" s="3">
        <f t="shared" si="4"/>
        <v>0.34399999999999997</v>
      </c>
    </row>
    <row r="8" spans="1:11" ht="18" customHeight="1">
      <c r="A8" s="1" t="s">
        <v>26</v>
      </c>
      <c r="B8" s="2"/>
      <c r="C8" s="3">
        <f t="shared" si="0"/>
        <v>0</v>
      </c>
      <c r="D8" s="2">
        <v>33.65</v>
      </c>
      <c r="E8" s="3">
        <f t="shared" si="1"/>
        <v>0.1346</v>
      </c>
      <c r="F8" s="1">
        <v>2</v>
      </c>
      <c r="G8" s="3">
        <f t="shared" si="2"/>
        <v>0.26919999999999999</v>
      </c>
      <c r="H8" s="7">
        <v>4</v>
      </c>
      <c r="I8" s="3">
        <f t="shared" si="3"/>
        <v>0.53839999999999999</v>
      </c>
      <c r="J8" s="1">
        <v>2</v>
      </c>
      <c r="K8" s="3">
        <f t="shared" si="4"/>
        <v>0.26919999999999999</v>
      </c>
    </row>
    <row r="9" spans="1:11" ht="18" customHeight="1">
      <c r="A9" s="1" t="s">
        <v>27</v>
      </c>
      <c r="B9" s="2"/>
      <c r="C9" s="3">
        <f t="shared" si="0"/>
        <v>0</v>
      </c>
      <c r="D9" s="2">
        <v>65.349999999999994</v>
      </c>
      <c r="E9" s="3">
        <f t="shared" si="1"/>
        <v>0.26139999999999997</v>
      </c>
      <c r="F9" s="1">
        <v>1</v>
      </c>
      <c r="G9" s="3">
        <f t="shared" si="2"/>
        <v>0.26139999999999997</v>
      </c>
      <c r="H9" s="7">
        <v>2</v>
      </c>
      <c r="I9" s="3">
        <f t="shared" si="3"/>
        <v>0.52279999999999993</v>
      </c>
      <c r="J9" s="1">
        <v>1</v>
      </c>
      <c r="K9" s="3">
        <f t="shared" si="4"/>
        <v>0.26139999999999997</v>
      </c>
    </row>
    <row r="10" spans="1:11" ht="18" customHeight="1">
      <c r="A10" s="1" t="s">
        <v>29</v>
      </c>
      <c r="B10" s="2">
        <v>317.75</v>
      </c>
      <c r="C10" s="3">
        <f t="shared" ref="C10:C11" si="5">(B10/75)</f>
        <v>4.2366666666666664</v>
      </c>
      <c r="D10" s="2"/>
      <c r="E10" s="3">
        <f t="shared" ref="E10:E11" si="6">(D10/250)</f>
        <v>0</v>
      </c>
      <c r="F10" s="1">
        <v>2</v>
      </c>
      <c r="G10" s="3">
        <f t="shared" ref="G10:G11" si="7">SUM(F10*C10)+(F10*E10)</f>
        <v>8.4733333333333327</v>
      </c>
      <c r="H10" s="7">
        <v>4</v>
      </c>
      <c r="I10" s="3">
        <f t="shared" ref="I10:I11" si="8">SUM(H10*C10)+(H10*E10)</f>
        <v>16.946666666666665</v>
      </c>
      <c r="J10" s="1">
        <v>2</v>
      </c>
      <c r="K10" s="3">
        <f t="shared" ref="K10:K11" si="9">SUM(J10*C10)+(J10*E10)</f>
        <v>8.4733333333333327</v>
      </c>
    </row>
    <row r="11" spans="1:11" ht="18" customHeight="1">
      <c r="A11" s="1" t="s">
        <v>33</v>
      </c>
      <c r="B11" s="2">
        <v>35.450000000000003</v>
      </c>
      <c r="C11" s="3">
        <f t="shared" si="5"/>
        <v>0.47266666666666668</v>
      </c>
      <c r="D11" s="2"/>
      <c r="E11" s="3">
        <f t="shared" si="6"/>
        <v>0</v>
      </c>
      <c r="F11" s="1">
        <v>1</v>
      </c>
      <c r="G11" s="3">
        <f t="shared" si="7"/>
        <v>0.47266666666666668</v>
      </c>
      <c r="H11" s="7">
        <v>2</v>
      </c>
      <c r="I11" s="3">
        <f t="shared" si="8"/>
        <v>0.94533333333333336</v>
      </c>
      <c r="J11" s="1">
        <v>1</v>
      </c>
      <c r="K11" s="3">
        <f t="shared" si="9"/>
        <v>0.47266666666666668</v>
      </c>
    </row>
    <row r="12" spans="1:11" ht="18">
      <c r="A12" s="10" t="s">
        <v>39</v>
      </c>
      <c r="B12" s="28"/>
      <c r="C12" s="29"/>
      <c r="D12" s="29"/>
      <c r="E12" s="29"/>
      <c r="F12" s="29"/>
      <c r="G12" s="29"/>
      <c r="H12" s="29"/>
      <c r="I12" s="29"/>
      <c r="J12" s="29"/>
      <c r="K12" s="30"/>
    </row>
    <row r="13" spans="1:11">
      <c r="A13" s="12" t="s">
        <v>49</v>
      </c>
      <c r="B13" s="19"/>
      <c r="C13" s="20">
        <v>0.02</v>
      </c>
      <c r="D13" s="20"/>
      <c r="E13" s="20"/>
      <c r="F13" s="20">
        <v>9</v>
      </c>
      <c r="G13" s="21">
        <f>SUM(C13*F13)</f>
        <v>0.18</v>
      </c>
      <c r="H13" s="20">
        <v>18</v>
      </c>
      <c r="I13" s="20">
        <f>SUM(H13*C13)</f>
        <v>0.36</v>
      </c>
      <c r="J13" s="20">
        <v>9</v>
      </c>
      <c r="K13" s="22">
        <f>SUM(J13*C13)</f>
        <v>0.18</v>
      </c>
    </row>
    <row r="14" spans="1:11">
      <c r="A14" s="1" t="s">
        <v>38</v>
      </c>
      <c r="B14" s="13"/>
      <c r="C14" s="13"/>
      <c r="D14" s="13"/>
      <c r="E14" s="13"/>
      <c r="F14" s="13"/>
      <c r="G14" s="3"/>
      <c r="H14" s="3"/>
      <c r="I14" s="3"/>
      <c r="J14" s="1"/>
      <c r="K14" s="3"/>
    </row>
    <row r="15" spans="1:11">
      <c r="A15" s="1" t="s">
        <v>47</v>
      </c>
      <c r="B15" s="13"/>
      <c r="C15" s="13"/>
      <c r="D15" s="13"/>
      <c r="E15" s="13"/>
      <c r="F15" s="13"/>
      <c r="G15" s="3">
        <v>2</v>
      </c>
      <c r="H15" s="3"/>
      <c r="I15" s="3"/>
      <c r="J15" s="1"/>
      <c r="K15" s="3"/>
    </row>
    <row r="16" spans="1:11">
      <c r="A16" s="1" t="s">
        <v>37</v>
      </c>
      <c r="B16" s="14">
        <v>75</v>
      </c>
      <c r="C16" s="13">
        <v>750</v>
      </c>
      <c r="D16" s="15">
        <f>B16/C16</f>
        <v>0.1</v>
      </c>
      <c r="E16" s="13"/>
      <c r="F16" s="13">
        <v>10</v>
      </c>
      <c r="G16" s="3">
        <f>SUM(F16*D16)</f>
        <v>1</v>
      </c>
      <c r="H16" s="7">
        <v>50</v>
      </c>
      <c r="I16" s="3">
        <f>SUM(H16*D16)</f>
        <v>5</v>
      </c>
      <c r="J16" s="1">
        <v>30</v>
      </c>
      <c r="K16" s="3">
        <f>SUM(J16*D16)</f>
        <v>3</v>
      </c>
    </row>
    <row r="17" spans="1:11">
      <c r="A17" s="8" t="s">
        <v>45</v>
      </c>
      <c r="B17" s="13"/>
      <c r="C17" s="13"/>
      <c r="D17" s="13"/>
      <c r="E17" s="13"/>
      <c r="F17" s="13"/>
      <c r="G17" s="3"/>
      <c r="H17" s="3"/>
      <c r="I17" s="3">
        <v>6</v>
      </c>
      <c r="J17" s="1"/>
      <c r="K17" s="3">
        <v>6</v>
      </c>
    </row>
    <row r="18" spans="1:11">
      <c r="A18" s="8" t="s">
        <v>46</v>
      </c>
      <c r="B18" s="13"/>
      <c r="C18" s="13"/>
      <c r="D18" s="13"/>
      <c r="E18" s="13"/>
      <c r="F18" s="13"/>
      <c r="G18" s="3"/>
      <c r="H18" s="3"/>
      <c r="I18" s="3"/>
      <c r="J18" s="1"/>
      <c r="K18" s="3"/>
    </row>
    <row r="19" spans="1:11">
      <c r="A19" s="8" t="s">
        <v>43</v>
      </c>
      <c r="B19" s="13"/>
      <c r="C19" s="13"/>
      <c r="D19" s="13"/>
      <c r="E19" s="13"/>
      <c r="F19" s="13"/>
      <c r="G19" s="3"/>
      <c r="H19" s="3" t="s">
        <v>54</v>
      </c>
      <c r="I19" s="3"/>
      <c r="J19" s="1" t="s">
        <v>42</v>
      </c>
      <c r="K19" s="3"/>
    </row>
    <row r="20" spans="1:11">
      <c r="A20" s="8" t="s">
        <v>67</v>
      </c>
      <c r="B20" s="13"/>
      <c r="C20" s="13"/>
      <c r="D20" s="13"/>
      <c r="E20" s="13"/>
      <c r="F20" s="13"/>
      <c r="G20" s="3">
        <v>0.5</v>
      </c>
      <c r="H20" s="3"/>
      <c r="I20" s="3">
        <v>0.5</v>
      </c>
      <c r="J20" s="1"/>
      <c r="K20" s="3">
        <v>0.5</v>
      </c>
    </row>
    <row r="21" spans="1:11" ht="20">
      <c r="A21" s="11" t="s">
        <v>48</v>
      </c>
      <c r="B21" s="13"/>
      <c r="C21" s="13"/>
      <c r="D21" s="13"/>
      <c r="E21" s="13"/>
      <c r="F21" s="13"/>
      <c r="G21" s="9">
        <f>SUM(G3:G20)</f>
        <v>18.920066666666663</v>
      </c>
      <c r="H21" s="9"/>
      <c r="I21" s="9">
        <f>SUM(I3:I20)</f>
        <v>42.340133333333327</v>
      </c>
      <c r="J21" s="9"/>
      <c r="K21" s="9">
        <f>SUM(K3:K20)</f>
        <v>24.920066666666663</v>
      </c>
    </row>
    <row r="23" spans="1:11" ht="28">
      <c r="E23" s="17" t="s">
        <v>36</v>
      </c>
      <c r="F23" s="18">
        <f>SUM(F3:F11)+F13</f>
        <v>29</v>
      </c>
      <c r="G23" s="18" t="s">
        <v>36</v>
      </c>
      <c r="H23" s="18">
        <f>SUM(H3:H11)+H13</f>
        <v>58</v>
      </c>
      <c r="I23" s="18" t="s">
        <v>36</v>
      </c>
      <c r="J23" s="18">
        <f>SUM(J3:J11)+J13</f>
        <v>29</v>
      </c>
    </row>
  </sheetData>
  <mergeCells count="2">
    <mergeCell ref="B12:K12"/>
    <mergeCell ref="A1:K1"/>
  </mergeCells>
  <pageMargins left="0.7" right="0.7" top="0.75" bottom="0.75" header="0.3" footer="0.3"/>
  <pageSetup paperSize="9" orientation="portrait" horizontalDpi="4294967294" verticalDpi="4294967294"/>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election activeCell="A24" sqref="A24"/>
    </sheetView>
  </sheetViews>
  <sheetFormatPr baseColWidth="10" defaultColWidth="8.83203125" defaultRowHeight="14" x14ac:dyDescent="0"/>
  <cols>
    <col min="1" max="1" width="36.5" customWidth="1"/>
    <col min="2" max="2" width="15.5" customWidth="1"/>
    <col min="3" max="3" width="22.5" customWidth="1"/>
    <col min="4" max="4" width="17.83203125" customWidth="1"/>
    <col min="5" max="5" width="23.5" customWidth="1"/>
    <col min="9" max="9" width="9.83203125" customWidth="1"/>
  </cols>
  <sheetData>
    <row r="1" spans="1:11" ht="23">
      <c r="A1" s="26" t="s">
        <v>64</v>
      </c>
      <c r="B1" s="26"/>
      <c r="C1" s="26"/>
      <c r="D1" s="26"/>
      <c r="E1" s="26"/>
      <c r="F1" s="26"/>
      <c r="G1" s="26"/>
      <c r="H1" s="26"/>
      <c r="I1" s="26"/>
      <c r="J1" s="26"/>
      <c r="K1" s="26"/>
    </row>
    <row r="2" spans="1:11" ht="75" customHeight="1">
      <c r="A2" s="4" t="s">
        <v>0</v>
      </c>
      <c r="B2" s="5" t="s">
        <v>1</v>
      </c>
      <c r="C2" s="5" t="s">
        <v>34</v>
      </c>
      <c r="D2" s="5" t="s">
        <v>2</v>
      </c>
      <c r="E2" s="5" t="s">
        <v>35</v>
      </c>
      <c r="F2" s="6" t="s">
        <v>36</v>
      </c>
      <c r="G2" s="6" t="s">
        <v>51</v>
      </c>
      <c r="H2" s="6" t="s">
        <v>36</v>
      </c>
      <c r="I2" s="6" t="s">
        <v>40</v>
      </c>
      <c r="J2" s="6" t="s">
        <v>41</v>
      </c>
      <c r="K2" s="6" t="s">
        <v>50</v>
      </c>
    </row>
    <row r="3" spans="1:11" ht="18" customHeight="1">
      <c r="A3" s="1" t="s">
        <v>3</v>
      </c>
      <c r="B3" s="2"/>
      <c r="C3" s="3">
        <f t="shared" ref="C3:C6" si="0">(B3/75)</f>
        <v>0</v>
      </c>
      <c r="D3" s="2">
        <v>45.445</v>
      </c>
      <c r="E3" s="3">
        <f t="shared" ref="E3:E6" si="1">(D3/250)</f>
        <v>0.18178</v>
      </c>
      <c r="F3" s="1">
        <v>3</v>
      </c>
      <c r="G3" s="3">
        <f t="shared" ref="G3:G6" si="2">SUM(F3*C3)+(F3*E3)</f>
        <v>0.54533999999999994</v>
      </c>
      <c r="H3" s="7">
        <v>6</v>
      </c>
      <c r="I3" s="3">
        <f t="shared" ref="I3:I6" si="3">SUM(H3*C3)+(H3*E3)</f>
        <v>1.0906799999999999</v>
      </c>
      <c r="J3" s="1">
        <v>3</v>
      </c>
      <c r="K3" s="3">
        <f t="shared" ref="K3:K6" si="4">SUM(J3*C3)+(J3*E3)</f>
        <v>0.54533999999999994</v>
      </c>
    </row>
    <row r="4" spans="1:11" ht="18" customHeight="1">
      <c r="A4" s="1" t="s">
        <v>16</v>
      </c>
      <c r="B4" s="2"/>
      <c r="C4" s="3">
        <f t="shared" si="0"/>
        <v>0</v>
      </c>
      <c r="D4" s="2">
        <v>39.6</v>
      </c>
      <c r="E4" s="3">
        <f t="shared" si="1"/>
        <v>0.15840000000000001</v>
      </c>
      <c r="F4" s="1">
        <v>4</v>
      </c>
      <c r="G4" s="3">
        <f t="shared" si="2"/>
        <v>0.63360000000000005</v>
      </c>
      <c r="H4" s="7">
        <v>8</v>
      </c>
      <c r="I4" s="3">
        <f t="shared" si="3"/>
        <v>1.2672000000000001</v>
      </c>
      <c r="J4" s="1">
        <v>4</v>
      </c>
      <c r="K4" s="3">
        <f t="shared" si="4"/>
        <v>0.63360000000000005</v>
      </c>
    </row>
    <row r="5" spans="1:11" ht="18" customHeight="1">
      <c r="A5" s="1" t="s">
        <v>25</v>
      </c>
      <c r="B5" s="2"/>
      <c r="C5" s="3">
        <f t="shared" si="0"/>
        <v>0</v>
      </c>
      <c r="D5" s="2">
        <v>17.2</v>
      </c>
      <c r="E5" s="3">
        <f t="shared" si="1"/>
        <v>6.88E-2</v>
      </c>
      <c r="F5" s="1">
        <v>5</v>
      </c>
      <c r="G5" s="3">
        <f t="shared" si="2"/>
        <v>0.34399999999999997</v>
      </c>
      <c r="H5" s="7">
        <v>10</v>
      </c>
      <c r="I5" s="3">
        <f t="shared" si="3"/>
        <v>0.68799999999999994</v>
      </c>
      <c r="J5" s="1">
        <v>5</v>
      </c>
      <c r="K5" s="3">
        <f t="shared" si="4"/>
        <v>0.34399999999999997</v>
      </c>
    </row>
    <row r="6" spans="1:11" ht="18" customHeight="1">
      <c r="A6" s="1" t="s">
        <v>27</v>
      </c>
      <c r="B6" s="2"/>
      <c r="C6" s="3">
        <f t="shared" si="0"/>
        <v>0</v>
      </c>
      <c r="D6" s="2">
        <v>65.349999999999994</v>
      </c>
      <c r="E6" s="3">
        <f t="shared" si="1"/>
        <v>0.26139999999999997</v>
      </c>
      <c r="F6" s="1">
        <v>2</v>
      </c>
      <c r="G6" s="3">
        <f t="shared" si="2"/>
        <v>0.52279999999999993</v>
      </c>
      <c r="H6" s="7">
        <v>4</v>
      </c>
      <c r="I6" s="3">
        <f t="shared" si="3"/>
        <v>1.0455999999999999</v>
      </c>
      <c r="J6" s="1">
        <v>2</v>
      </c>
      <c r="K6" s="3">
        <f t="shared" si="4"/>
        <v>0.52279999999999993</v>
      </c>
    </row>
    <row r="7" spans="1:11" ht="18">
      <c r="A7" s="10" t="s">
        <v>39</v>
      </c>
      <c r="B7" s="28"/>
      <c r="C7" s="29"/>
      <c r="D7" s="29"/>
      <c r="E7" s="29"/>
      <c r="F7" s="29"/>
      <c r="G7" s="29"/>
      <c r="H7" s="29"/>
      <c r="I7" s="29"/>
      <c r="J7" s="29"/>
      <c r="K7" s="30"/>
    </row>
    <row r="8" spans="1:11">
      <c r="A8" s="12" t="s">
        <v>49</v>
      </c>
      <c r="B8" s="19"/>
      <c r="C8" s="20">
        <v>0.02</v>
      </c>
      <c r="D8" s="20"/>
      <c r="E8" s="20"/>
      <c r="F8" s="20">
        <v>10</v>
      </c>
      <c r="G8" s="21">
        <f>SUM(C8*F8)</f>
        <v>0.2</v>
      </c>
      <c r="H8" s="20">
        <v>20</v>
      </c>
      <c r="I8" s="20">
        <f>SUM(H8*C8)</f>
        <v>0.4</v>
      </c>
      <c r="J8" s="20">
        <v>10</v>
      </c>
      <c r="K8" s="22">
        <f>SUM(J8*C8)</f>
        <v>0.2</v>
      </c>
    </row>
    <row r="9" spans="1:11">
      <c r="A9" s="1" t="s">
        <v>38</v>
      </c>
      <c r="B9" s="13"/>
      <c r="C9" s="13"/>
      <c r="D9" s="13"/>
      <c r="E9" s="13"/>
      <c r="F9" s="13"/>
      <c r="G9" s="3"/>
      <c r="H9" s="3"/>
      <c r="I9" s="3"/>
      <c r="J9" s="1"/>
      <c r="K9" s="3"/>
    </row>
    <row r="10" spans="1:11">
      <c r="A10" s="1" t="s">
        <v>47</v>
      </c>
      <c r="B10" s="13"/>
      <c r="C10" s="13"/>
      <c r="D10" s="13"/>
      <c r="E10" s="13"/>
      <c r="F10" s="13"/>
      <c r="G10" s="3">
        <v>2</v>
      </c>
      <c r="H10" s="3"/>
      <c r="I10" s="3"/>
      <c r="J10" s="1"/>
      <c r="K10" s="3"/>
    </row>
    <row r="11" spans="1:11">
      <c r="A11" s="1" t="s">
        <v>37</v>
      </c>
      <c r="B11" s="14">
        <v>75</v>
      </c>
      <c r="C11" s="13">
        <v>750</v>
      </c>
      <c r="D11" s="15">
        <f>B11/C11</f>
        <v>0.1</v>
      </c>
      <c r="E11" s="13"/>
      <c r="F11" s="13">
        <v>10</v>
      </c>
      <c r="G11" s="3">
        <f>SUM(F11*D11)</f>
        <v>1</v>
      </c>
      <c r="H11" s="7">
        <v>50</v>
      </c>
      <c r="I11" s="3">
        <f>SUM(H11*D11)</f>
        <v>5</v>
      </c>
      <c r="J11" s="1">
        <v>30</v>
      </c>
      <c r="K11" s="3">
        <f>SUM(J11*D11)</f>
        <v>3</v>
      </c>
    </row>
    <row r="12" spans="1:11">
      <c r="A12" s="8" t="s">
        <v>45</v>
      </c>
      <c r="B12" s="13"/>
      <c r="C12" s="13"/>
      <c r="D12" s="13"/>
      <c r="E12" s="13"/>
      <c r="F12" s="13"/>
      <c r="G12" s="3"/>
      <c r="H12" s="3"/>
      <c r="I12" s="3">
        <v>6</v>
      </c>
      <c r="J12" s="1"/>
      <c r="K12" s="3">
        <v>6</v>
      </c>
    </row>
    <row r="13" spans="1:11">
      <c r="A13" s="8" t="s">
        <v>46</v>
      </c>
      <c r="B13" s="13"/>
      <c r="C13" s="13"/>
      <c r="D13" s="13"/>
      <c r="E13" s="13"/>
      <c r="F13" s="13"/>
      <c r="G13" s="3"/>
      <c r="H13" s="3"/>
      <c r="I13" s="3"/>
      <c r="J13" s="1"/>
      <c r="K13" s="3"/>
    </row>
    <row r="14" spans="1:11">
      <c r="A14" s="8" t="s">
        <v>43</v>
      </c>
      <c r="B14" s="13"/>
      <c r="C14" s="13"/>
      <c r="D14" s="13"/>
      <c r="E14" s="13"/>
      <c r="F14" s="13"/>
      <c r="G14" s="3"/>
      <c r="H14" s="3" t="s">
        <v>55</v>
      </c>
      <c r="I14" s="3"/>
      <c r="J14" s="1" t="s">
        <v>42</v>
      </c>
      <c r="K14" s="3"/>
    </row>
    <row r="15" spans="1:11">
      <c r="A15" s="8" t="s">
        <v>67</v>
      </c>
      <c r="B15" s="13"/>
      <c r="C15" s="13"/>
      <c r="D15" s="13"/>
      <c r="E15" s="13"/>
      <c r="F15" s="13"/>
      <c r="G15" s="3">
        <v>0.5</v>
      </c>
      <c r="H15" s="3"/>
      <c r="I15" s="3">
        <v>0.5</v>
      </c>
      <c r="J15" s="1"/>
      <c r="K15" s="3">
        <v>0.5</v>
      </c>
    </row>
    <row r="16" spans="1:11" ht="20">
      <c r="A16" s="11" t="s">
        <v>48</v>
      </c>
      <c r="B16" s="13"/>
      <c r="C16" s="13"/>
      <c r="D16" s="13"/>
      <c r="E16" s="13"/>
      <c r="F16" s="13"/>
      <c r="G16" s="9">
        <f>SUM(G3:G15)</f>
        <v>5.7457399999999996</v>
      </c>
      <c r="H16" s="9"/>
      <c r="I16" s="9">
        <f>SUM(I3:I15)</f>
        <v>15.991479999999999</v>
      </c>
      <c r="J16" s="9"/>
      <c r="K16" s="9">
        <f>SUM(K3:K15)</f>
        <v>11.74574</v>
      </c>
    </row>
    <row r="18" spans="5:10" ht="28">
      <c r="E18" s="17" t="s">
        <v>36</v>
      </c>
      <c r="F18" s="18">
        <f>SUM(F3:F6)+F8</f>
        <v>24</v>
      </c>
      <c r="G18" s="18" t="s">
        <v>36</v>
      </c>
      <c r="H18" s="18">
        <f>SUM(H3:H6)+H8</f>
        <v>48</v>
      </c>
      <c r="I18" s="18" t="s">
        <v>36</v>
      </c>
      <c r="J18" s="18">
        <f>SUM(J3:J6)+J8</f>
        <v>24</v>
      </c>
    </row>
  </sheetData>
  <mergeCells count="2">
    <mergeCell ref="B7:K7"/>
    <mergeCell ref="A1:K1"/>
  </mergeCells>
  <pageMargins left="0.7" right="0.7" top="0.75" bottom="0.75" header="0.3" footer="0.3"/>
  <pageSetup paperSize="9" orientation="portrait" horizontalDpi="4294967294" verticalDpi="4294967294"/>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selection activeCell="B6" sqref="B6"/>
    </sheetView>
  </sheetViews>
  <sheetFormatPr baseColWidth="10" defaultColWidth="8.83203125" defaultRowHeight="14" x14ac:dyDescent="0"/>
  <cols>
    <col min="1" max="1" width="36.5" customWidth="1"/>
    <col min="2" max="2" width="15.5" customWidth="1"/>
    <col min="3" max="3" width="22.5" customWidth="1"/>
    <col min="4" max="4" width="17.83203125" customWidth="1"/>
    <col min="5" max="5" width="23.5" customWidth="1"/>
    <col min="9" max="9" width="9.83203125" customWidth="1"/>
  </cols>
  <sheetData>
    <row r="1" spans="1:11" ht="23">
      <c r="A1" s="26" t="s">
        <v>63</v>
      </c>
      <c r="B1" s="26"/>
      <c r="C1" s="26"/>
      <c r="D1" s="26"/>
      <c r="E1" s="26"/>
      <c r="F1" s="26"/>
      <c r="G1" s="26"/>
      <c r="H1" s="26"/>
      <c r="I1" s="26"/>
      <c r="J1" s="26"/>
      <c r="K1" s="26"/>
    </row>
    <row r="2" spans="1:11" ht="75" customHeight="1">
      <c r="A2" s="4" t="s">
        <v>0</v>
      </c>
      <c r="B2" s="5" t="s">
        <v>1</v>
      </c>
      <c r="C2" s="5" t="s">
        <v>34</v>
      </c>
      <c r="D2" s="5" t="s">
        <v>2</v>
      </c>
      <c r="E2" s="5" t="s">
        <v>35</v>
      </c>
      <c r="F2" s="6" t="s">
        <v>36</v>
      </c>
      <c r="G2" s="6" t="s">
        <v>51</v>
      </c>
      <c r="H2" s="6" t="s">
        <v>36</v>
      </c>
      <c r="I2" s="6" t="s">
        <v>40</v>
      </c>
      <c r="J2" s="6" t="s">
        <v>41</v>
      </c>
      <c r="K2" s="6" t="s">
        <v>50</v>
      </c>
    </row>
    <row r="3" spans="1:11" ht="18" customHeight="1">
      <c r="A3" s="1" t="s">
        <v>3</v>
      </c>
      <c r="B3" s="2"/>
      <c r="C3" s="3">
        <f t="shared" ref="C3:C7" si="0">(B3/75)</f>
        <v>0</v>
      </c>
      <c r="D3" s="2">
        <v>45.445</v>
      </c>
      <c r="E3" s="3">
        <f t="shared" ref="E3:E7" si="1">(D3/250)</f>
        <v>0.18178</v>
      </c>
      <c r="F3" s="1">
        <v>6</v>
      </c>
      <c r="G3" s="3">
        <f t="shared" ref="G3:G7" si="2">SUM(F3*C3)+(F3*E3)</f>
        <v>1.0906799999999999</v>
      </c>
      <c r="H3" s="7">
        <v>12</v>
      </c>
      <c r="I3" s="3">
        <f t="shared" ref="I3:I7" si="3">SUM(H3*C3)+(H3*E3)</f>
        <v>2.1813599999999997</v>
      </c>
      <c r="J3" s="1">
        <v>6</v>
      </c>
      <c r="K3" s="3">
        <f t="shared" ref="K3:K7" si="4">SUM(J3*C3)+(J3*E3)</f>
        <v>1.0906799999999999</v>
      </c>
    </row>
    <row r="4" spans="1:11" ht="18" customHeight="1">
      <c r="A4" s="1" t="s">
        <v>11</v>
      </c>
      <c r="B4" s="2"/>
      <c r="C4" s="3">
        <f t="shared" si="0"/>
        <v>0</v>
      </c>
      <c r="D4" s="2">
        <v>35.35</v>
      </c>
      <c r="E4" s="3">
        <f t="shared" si="1"/>
        <v>0.1414</v>
      </c>
      <c r="F4" s="1">
        <v>1</v>
      </c>
      <c r="G4" s="3">
        <f t="shared" si="2"/>
        <v>0.1414</v>
      </c>
      <c r="H4" s="7">
        <v>2</v>
      </c>
      <c r="I4" s="3">
        <f t="shared" si="3"/>
        <v>0.2828</v>
      </c>
      <c r="J4" s="1">
        <v>1</v>
      </c>
      <c r="K4" s="3">
        <f t="shared" si="4"/>
        <v>0.1414</v>
      </c>
    </row>
    <row r="5" spans="1:11" ht="18" customHeight="1">
      <c r="A5" s="1" t="s">
        <v>52</v>
      </c>
      <c r="B5" s="2">
        <v>50.25</v>
      </c>
      <c r="C5" s="3">
        <f t="shared" ref="C5" si="5">(B5/75)</f>
        <v>0.67</v>
      </c>
      <c r="D5" s="2"/>
      <c r="E5" s="3"/>
      <c r="F5" s="1"/>
      <c r="G5" s="3">
        <f t="shared" ref="G5" si="6">SUM(F5*C5)+(F5*E5)</f>
        <v>0</v>
      </c>
      <c r="H5" s="7"/>
      <c r="I5" s="3">
        <f t="shared" ref="I5" si="7">SUM(H5*C5)+(H5*E5)</f>
        <v>0</v>
      </c>
      <c r="J5" s="1"/>
      <c r="K5" s="3">
        <f t="shared" ref="K5" si="8">SUM(J5*C5)+(J5*E5)</f>
        <v>0</v>
      </c>
    </row>
    <row r="6" spans="1:11" ht="18" customHeight="1">
      <c r="A6" s="1" t="s">
        <v>53</v>
      </c>
      <c r="B6" s="2"/>
      <c r="C6" s="3"/>
      <c r="D6" s="2">
        <v>124.55</v>
      </c>
      <c r="E6" s="3">
        <f t="shared" si="1"/>
        <v>0.49819999999999998</v>
      </c>
      <c r="F6" s="1">
        <v>5</v>
      </c>
      <c r="G6" s="3">
        <f t="shared" si="2"/>
        <v>2.4909999999999997</v>
      </c>
      <c r="H6" s="7">
        <v>10</v>
      </c>
      <c r="I6" s="3">
        <f t="shared" si="3"/>
        <v>4.9819999999999993</v>
      </c>
      <c r="J6" s="1">
        <v>5</v>
      </c>
      <c r="K6" s="3">
        <f t="shared" si="4"/>
        <v>2.4909999999999997</v>
      </c>
    </row>
    <row r="7" spans="1:11" ht="18" customHeight="1">
      <c r="A7" s="1" t="s">
        <v>13</v>
      </c>
      <c r="B7" s="2"/>
      <c r="C7" s="3">
        <f t="shared" si="0"/>
        <v>0</v>
      </c>
      <c r="D7" s="2">
        <v>69.3</v>
      </c>
      <c r="E7" s="3">
        <f t="shared" si="1"/>
        <v>0.2772</v>
      </c>
      <c r="F7" s="1">
        <v>3</v>
      </c>
      <c r="G7" s="3">
        <f t="shared" si="2"/>
        <v>0.83160000000000001</v>
      </c>
      <c r="H7" s="7">
        <v>6</v>
      </c>
      <c r="I7" s="3">
        <f t="shared" si="3"/>
        <v>1.6632</v>
      </c>
      <c r="J7" s="1">
        <v>3</v>
      </c>
      <c r="K7" s="3">
        <f t="shared" si="4"/>
        <v>0.83160000000000001</v>
      </c>
    </row>
    <row r="8" spans="1:11" ht="18" customHeight="1">
      <c r="A8" s="1" t="s">
        <v>32</v>
      </c>
      <c r="B8" s="2"/>
      <c r="C8" s="3">
        <f t="shared" ref="C8" si="9">(B8/75)</f>
        <v>0</v>
      </c>
      <c r="D8" s="2">
        <v>27.45</v>
      </c>
      <c r="E8" s="3">
        <f t="shared" ref="E8" si="10">(D8/250)</f>
        <v>0.10979999999999999</v>
      </c>
      <c r="F8" s="1">
        <v>6</v>
      </c>
      <c r="G8" s="3">
        <f t="shared" ref="G8" si="11">SUM(F8*C8)+(F8*E8)</f>
        <v>0.65879999999999994</v>
      </c>
      <c r="H8" s="7">
        <v>12</v>
      </c>
      <c r="I8" s="3">
        <f t="shared" ref="I8" si="12">SUM(H8*C8)+(H8*E8)</f>
        <v>1.3175999999999999</v>
      </c>
      <c r="J8" s="1">
        <v>6</v>
      </c>
      <c r="K8" s="3">
        <f t="shared" ref="K8" si="13">SUM(J8*C8)+(J8*E8)</f>
        <v>0.65879999999999994</v>
      </c>
    </row>
    <row r="9" spans="1:11" ht="18">
      <c r="A9" s="10" t="s">
        <v>39</v>
      </c>
      <c r="B9" s="28"/>
      <c r="C9" s="29"/>
      <c r="D9" s="29"/>
      <c r="E9" s="29"/>
      <c r="F9" s="29"/>
      <c r="G9" s="29"/>
      <c r="H9" s="29"/>
      <c r="I9" s="29"/>
      <c r="J9" s="29"/>
      <c r="K9" s="30"/>
    </row>
    <row r="10" spans="1:11">
      <c r="A10" s="12" t="s">
        <v>49</v>
      </c>
      <c r="B10" s="19"/>
      <c r="C10" s="20">
        <v>0.02</v>
      </c>
      <c r="D10" s="20"/>
      <c r="E10" s="20"/>
      <c r="F10" s="20"/>
      <c r="G10" s="21">
        <f>SUM(C10*F10)</f>
        <v>0</v>
      </c>
      <c r="H10" s="20"/>
      <c r="I10" s="20">
        <f>SUM(H10*C10)</f>
        <v>0</v>
      </c>
      <c r="J10" s="20"/>
      <c r="K10" s="22">
        <f>SUM(J10*C10)</f>
        <v>0</v>
      </c>
    </row>
    <row r="11" spans="1:11">
      <c r="A11" s="1" t="s">
        <v>38</v>
      </c>
      <c r="B11" s="13"/>
      <c r="C11" s="13"/>
      <c r="D11" s="13"/>
      <c r="E11" s="13"/>
      <c r="F11" s="13"/>
      <c r="G11" s="3"/>
      <c r="H11" s="3"/>
      <c r="I11" s="3"/>
      <c r="J11" s="1"/>
      <c r="K11" s="3"/>
    </row>
    <row r="12" spans="1:11">
      <c r="A12" s="1" t="s">
        <v>47</v>
      </c>
      <c r="B12" s="13"/>
      <c r="C12" s="13"/>
      <c r="D12" s="13"/>
      <c r="E12" s="13"/>
      <c r="F12" s="13"/>
      <c r="G12" s="3">
        <v>2</v>
      </c>
      <c r="H12" s="3"/>
      <c r="I12" s="3"/>
      <c r="J12" s="1"/>
      <c r="K12" s="3"/>
    </row>
    <row r="13" spans="1:11">
      <c r="A13" s="1" t="s">
        <v>37</v>
      </c>
      <c r="B13" s="14">
        <v>75</v>
      </c>
      <c r="C13" s="13">
        <v>750</v>
      </c>
      <c r="D13" s="15">
        <f>B13/C13</f>
        <v>0.1</v>
      </c>
      <c r="E13" s="13"/>
      <c r="F13" s="13">
        <v>10</v>
      </c>
      <c r="G13" s="3">
        <f>SUM(F13*D13)</f>
        <v>1</v>
      </c>
      <c r="H13" s="7">
        <v>50</v>
      </c>
      <c r="I13" s="3">
        <f>SUM(H13*D13)</f>
        <v>5</v>
      </c>
      <c r="J13" s="1">
        <v>30</v>
      </c>
      <c r="K13" s="3">
        <f>SUM(J13*D13)</f>
        <v>3</v>
      </c>
    </row>
    <row r="14" spans="1:11">
      <c r="A14" s="8" t="s">
        <v>45</v>
      </c>
      <c r="B14" s="13"/>
      <c r="C14" s="13"/>
      <c r="D14" s="13"/>
      <c r="E14" s="13"/>
      <c r="F14" s="13"/>
      <c r="G14" s="3"/>
      <c r="H14" s="3"/>
      <c r="I14" s="3">
        <v>6</v>
      </c>
      <c r="J14" s="1"/>
      <c r="K14" s="3">
        <v>6</v>
      </c>
    </row>
    <row r="15" spans="1:11">
      <c r="A15" s="8" t="s">
        <v>46</v>
      </c>
      <c r="B15" s="13"/>
      <c r="C15" s="13"/>
      <c r="D15" s="13"/>
      <c r="E15" s="13"/>
      <c r="F15" s="13"/>
      <c r="G15" s="3"/>
      <c r="H15" s="3"/>
      <c r="I15" s="3"/>
      <c r="J15" s="1"/>
      <c r="K15" s="3"/>
    </row>
    <row r="16" spans="1:11">
      <c r="A16" s="8" t="s">
        <v>43</v>
      </c>
      <c r="B16" s="13"/>
      <c r="C16" s="13"/>
      <c r="D16" s="13"/>
      <c r="E16" s="13"/>
      <c r="F16" s="13"/>
      <c r="G16" s="3"/>
      <c r="H16" s="3" t="s">
        <v>54</v>
      </c>
      <c r="I16" s="3"/>
      <c r="J16" s="1" t="s">
        <v>44</v>
      </c>
      <c r="K16" s="3"/>
    </row>
    <row r="17" spans="1:11">
      <c r="A17" s="8" t="s">
        <v>67</v>
      </c>
      <c r="B17" s="13"/>
      <c r="C17" s="13"/>
      <c r="D17" s="13"/>
      <c r="E17" s="13"/>
      <c r="F17" s="13"/>
      <c r="G17" s="3">
        <v>0.5</v>
      </c>
      <c r="H17" s="3"/>
      <c r="I17" s="3">
        <v>0.5</v>
      </c>
      <c r="J17" s="1"/>
      <c r="K17" s="3">
        <v>0.5</v>
      </c>
    </row>
    <row r="18" spans="1:11" ht="20">
      <c r="A18" s="11" t="s">
        <v>48</v>
      </c>
      <c r="B18" s="13"/>
      <c r="C18" s="13"/>
      <c r="D18" s="13"/>
      <c r="E18" s="13"/>
      <c r="F18" s="13"/>
      <c r="G18" s="9">
        <f>SUM(G3:G17)</f>
        <v>8.7134800000000006</v>
      </c>
      <c r="H18" s="9"/>
      <c r="I18" s="9">
        <f>SUM(I3:I17)</f>
        <v>21.926960000000001</v>
      </c>
      <c r="J18" s="9"/>
      <c r="K18" s="9">
        <f>SUM(K3:K17)</f>
        <v>14.713480000000001</v>
      </c>
    </row>
    <row r="20" spans="1:11" ht="28">
      <c r="E20" s="17" t="s">
        <v>36</v>
      </c>
      <c r="F20" s="18">
        <f>SUM(F3:F8)+F10</f>
        <v>21</v>
      </c>
      <c r="G20" s="18" t="s">
        <v>36</v>
      </c>
      <c r="H20" s="18">
        <f>SUM(H3:H8)+H10</f>
        <v>42</v>
      </c>
      <c r="I20" s="18" t="s">
        <v>36</v>
      </c>
      <c r="J20" s="18">
        <f>SUM(J3:J8)+J10</f>
        <v>21</v>
      </c>
    </row>
  </sheetData>
  <mergeCells count="2">
    <mergeCell ref="B9:K9"/>
    <mergeCell ref="A1:K1"/>
  </mergeCells>
  <pageMargins left="0.7" right="0.7" top="0.75" bottom="0.75" header="0.3" footer="0.3"/>
  <pageSetup paperSize="9" orientation="portrait" horizontalDpi="4294967294" verticalDpi="4294967294"/>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workbookViewId="0">
      <selection activeCell="A4" sqref="A4"/>
    </sheetView>
  </sheetViews>
  <sheetFormatPr baseColWidth="10" defaultColWidth="8.83203125" defaultRowHeight="14" x14ac:dyDescent="0"/>
  <cols>
    <col min="1" max="1" width="36.5" customWidth="1"/>
    <col min="2" max="2" width="15.5" customWidth="1"/>
    <col min="3" max="3" width="22.5" customWidth="1"/>
    <col min="4" max="4" width="17.83203125" customWidth="1"/>
    <col min="5" max="5" width="23.5" customWidth="1"/>
    <col min="9" max="9" width="9.83203125" customWidth="1"/>
  </cols>
  <sheetData>
    <row r="1" spans="1:11" ht="23">
      <c r="A1" s="26" t="s">
        <v>62</v>
      </c>
      <c r="B1" s="26"/>
      <c r="C1" s="26"/>
      <c r="D1" s="26"/>
      <c r="E1" s="26"/>
      <c r="F1" s="26"/>
      <c r="G1" s="26"/>
      <c r="H1" s="26"/>
      <c r="I1" s="26"/>
      <c r="J1" s="26"/>
      <c r="K1" s="26"/>
    </row>
    <row r="2" spans="1:11" ht="75" customHeight="1">
      <c r="A2" s="4" t="s">
        <v>0</v>
      </c>
      <c r="B2" s="5" t="s">
        <v>1</v>
      </c>
      <c r="C2" s="5" t="s">
        <v>34</v>
      </c>
      <c r="D2" s="5" t="s">
        <v>2</v>
      </c>
      <c r="E2" s="5" t="s">
        <v>35</v>
      </c>
      <c r="F2" s="6" t="s">
        <v>36</v>
      </c>
      <c r="G2" s="6" t="s">
        <v>51</v>
      </c>
      <c r="H2" s="6" t="s">
        <v>36</v>
      </c>
      <c r="I2" s="6" t="s">
        <v>40</v>
      </c>
      <c r="J2" s="6" t="s">
        <v>41</v>
      </c>
      <c r="K2" s="6" t="s">
        <v>50</v>
      </c>
    </row>
    <row r="3" spans="1:11" ht="18" customHeight="1">
      <c r="A3" s="1" t="s">
        <v>4</v>
      </c>
      <c r="B3" s="2">
        <v>49.7</v>
      </c>
      <c r="C3" s="3">
        <f t="shared" ref="C3:C10" si="0">(B3/75)</f>
        <v>0.66266666666666674</v>
      </c>
      <c r="D3" s="2"/>
      <c r="E3" s="3">
        <f t="shared" ref="E3:E10" si="1">(D3/250)</f>
        <v>0</v>
      </c>
      <c r="F3" s="1">
        <v>1</v>
      </c>
      <c r="G3" s="3">
        <f t="shared" ref="G3:G10" si="2">SUM(F3*C3)+(F3*E3)</f>
        <v>0.66266666666666674</v>
      </c>
      <c r="H3" s="7">
        <v>2</v>
      </c>
      <c r="I3" s="3">
        <f t="shared" ref="I3:I10" si="3">SUM(H3*C3)+(H3*E3)</f>
        <v>1.3253333333333335</v>
      </c>
      <c r="J3" s="1">
        <v>1</v>
      </c>
      <c r="K3" s="3">
        <f t="shared" ref="K3:K10" si="4">SUM(J3*C3)+(J3*E3)</f>
        <v>0.66266666666666674</v>
      </c>
    </row>
    <row r="4" spans="1:11" ht="18" customHeight="1">
      <c r="A4" s="1" t="s">
        <v>52</v>
      </c>
      <c r="B4" s="2">
        <v>50.25</v>
      </c>
      <c r="C4" s="3">
        <f t="shared" ref="C4" si="5">(B4/75)</f>
        <v>0.67</v>
      </c>
      <c r="D4" s="2"/>
      <c r="E4" s="3"/>
      <c r="F4" s="1"/>
      <c r="G4" s="3">
        <f t="shared" ref="G4" si="6">SUM(F4*C4)+(F4*E4)</f>
        <v>0</v>
      </c>
      <c r="H4" s="7"/>
      <c r="I4" s="3">
        <f t="shared" ref="I4" si="7">SUM(H4*C4)+(H4*E4)</f>
        <v>0</v>
      </c>
      <c r="J4" s="1"/>
      <c r="K4" s="3">
        <f t="shared" ref="K4" si="8">SUM(J4*C4)+(J4*E4)</f>
        <v>0</v>
      </c>
    </row>
    <row r="5" spans="1:11" ht="18" customHeight="1">
      <c r="A5" s="1" t="s">
        <v>53</v>
      </c>
      <c r="B5" s="2"/>
      <c r="C5" s="3"/>
      <c r="D5" s="2">
        <v>124.55</v>
      </c>
      <c r="E5" s="3">
        <f t="shared" si="1"/>
        <v>0.49819999999999998</v>
      </c>
      <c r="F5" s="1">
        <v>3</v>
      </c>
      <c r="G5" s="3">
        <f t="shared" si="2"/>
        <v>1.4945999999999999</v>
      </c>
      <c r="H5" s="7">
        <v>6</v>
      </c>
      <c r="I5" s="3">
        <f t="shared" si="3"/>
        <v>2.9891999999999999</v>
      </c>
      <c r="J5" s="1">
        <v>3</v>
      </c>
      <c r="K5" s="3">
        <f t="shared" si="4"/>
        <v>1.4945999999999999</v>
      </c>
    </row>
    <row r="6" spans="1:11" ht="18" customHeight="1">
      <c r="A6" s="1" t="s">
        <v>16</v>
      </c>
      <c r="B6" s="2"/>
      <c r="C6" s="3">
        <f t="shared" si="0"/>
        <v>0</v>
      </c>
      <c r="D6" s="2">
        <v>39.6</v>
      </c>
      <c r="E6" s="3">
        <f t="shared" si="1"/>
        <v>0.15840000000000001</v>
      </c>
      <c r="F6" s="1">
        <v>3</v>
      </c>
      <c r="G6" s="3">
        <f t="shared" si="2"/>
        <v>0.47520000000000007</v>
      </c>
      <c r="H6" s="7">
        <v>6</v>
      </c>
      <c r="I6" s="3">
        <f t="shared" si="3"/>
        <v>0.95040000000000013</v>
      </c>
      <c r="J6" s="1">
        <v>3</v>
      </c>
      <c r="K6" s="3">
        <f t="shared" si="4"/>
        <v>0.47520000000000007</v>
      </c>
    </row>
    <row r="7" spans="1:11" ht="18" customHeight="1">
      <c r="A7" s="1" t="s">
        <v>19</v>
      </c>
      <c r="B7" s="2">
        <v>32.25</v>
      </c>
      <c r="C7" s="3">
        <f t="shared" si="0"/>
        <v>0.43</v>
      </c>
      <c r="D7" s="2"/>
      <c r="E7" s="3">
        <f t="shared" si="1"/>
        <v>0</v>
      </c>
      <c r="F7" s="1">
        <v>1</v>
      </c>
      <c r="G7" s="3">
        <f t="shared" si="2"/>
        <v>0.43</v>
      </c>
      <c r="H7" s="7">
        <v>2</v>
      </c>
      <c r="I7" s="3">
        <f t="shared" si="3"/>
        <v>0.86</v>
      </c>
      <c r="J7" s="1">
        <v>1</v>
      </c>
      <c r="K7" s="3">
        <f t="shared" si="4"/>
        <v>0.43</v>
      </c>
    </row>
    <row r="8" spans="1:11" ht="18" customHeight="1">
      <c r="A8" s="1" t="s">
        <v>20</v>
      </c>
      <c r="B8" s="2"/>
      <c r="C8" s="3">
        <f t="shared" si="0"/>
        <v>0</v>
      </c>
      <c r="D8" s="2">
        <v>19.2</v>
      </c>
      <c r="E8" s="3">
        <f t="shared" si="1"/>
        <v>7.6799999999999993E-2</v>
      </c>
      <c r="F8" s="1">
        <v>1</v>
      </c>
      <c r="G8" s="3">
        <f t="shared" si="2"/>
        <v>7.6799999999999993E-2</v>
      </c>
      <c r="H8" s="7">
        <v>2</v>
      </c>
      <c r="I8" s="3">
        <f t="shared" si="3"/>
        <v>0.15359999999999999</v>
      </c>
      <c r="J8" s="1">
        <v>1</v>
      </c>
      <c r="K8" s="3">
        <f t="shared" si="4"/>
        <v>7.6799999999999993E-2</v>
      </c>
    </row>
    <row r="9" spans="1:11" ht="18" customHeight="1">
      <c r="A9" s="1" t="s">
        <v>23</v>
      </c>
      <c r="B9" s="2">
        <v>22</v>
      </c>
      <c r="C9" s="3">
        <f t="shared" si="0"/>
        <v>0.29333333333333333</v>
      </c>
      <c r="D9" s="2"/>
      <c r="E9" s="3">
        <f t="shared" si="1"/>
        <v>0</v>
      </c>
      <c r="F9" s="1">
        <v>2</v>
      </c>
      <c r="G9" s="3">
        <f t="shared" si="2"/>
        <v>0.58666666666666667</v>
      </c>
      <c r="H9" s="7">
        <v>4</v>
      </c>
      <c r="I9" s="3">
        <f t="shared" si="3"/>
        <v>1.1733333333333333</v>
      </c>
      <c r="J9" s="1">
        <v>2</v>
      </c>
      <c r="K9" s="3">
        <f t="shared" si="4"/>
        <v>0.58666666666666667</v>
      </c>
    </row>
    <row r="10" spans="1:11" ht="18" customHeight="1">
      <c r="A10" s="1" t="s">
        <v>26</v>
      </c>
      <c r="B10" s="2"/>
      <c r="C10" s="3">
        <f t="shared" si="0"/>
        <v>0</v>
      </c>
      <c r="D10" s="2">
        <v>33.65</v>
      </c>
      <c r="E10" s="3">
        <f t="shared" si="1"/>
        <v>0.1346</v>
      </c>
      <c r="F10" s="1">
        <v>4</v>
      </c>
      <c r="G10" s="3">
        <f t="shared" si="2"/>
        <v>0.53839999999999999</v>
      </c>
      <c r="H10" s="7">
        <v>8</v>
      </c>
      <c r="I10" s="3">
        <f t="shared" si="3"/>
        <v>1.0768</v>
      </c>
      <c r="J10" s="1">
        <v>4</v>
      </c>
      <c r="K10" s="3">
        <f t="shared" si="4"/>
        <v>0.53839999999999999</v>
      </c>
    </row>
    <row r="11" spans="1:11" ht="18" customHeight="1">
      <c r="A11" s="1" t="s">
        <v>30</v>
      </c>
      <c r="B11" s="2">
        <v>165</v>
      </c>
      <c r="C11" s="3">
        <f t="shared" ref="C11" si="9">(B11/75)</f>
        <v>2.2000000000000002</v>
      </c>
      <c r="D11" s="2"/>
      <c r="E11" s="3">
        <f t="shared" ref="E11" si="10">(D11/250)</f>
        <v>0</v>
      </c>
      <c r="F11" s="1">
        <v>3</v>
      </c>
      <c r="G11" s="3">
        <f t="shared" ref="G11" si="11">SUM(F11*C11)+(F11*E11)</f>
        <v>6.6000000000000005</v>
      </c>
      <c r="H11" s="7">
        <v>6</v>
      </c>
      <c r="I11" s="3">
        <f t="shared" ref="I11" si="12">SUM(H11*C11)+(H11*E11)</f>
        <v>13.200000000000001</v>
      </c>
      <c r="J11" s="1">
        <v>3</v>
      </c>
      <c r="K11" s="3">
        <f t="shared" ref="K11" si="13">SUM(J11*C11)+(J11*E11)</f>
        <v>6.6000000000000005</v>
      </c>
    </row>
    <row r="12" spans="1:11" ht="18">
      <c r="A12" s="10" t="s">
        <v>39</v>
      </c>
      <c r="B12" s="28"/>
      <c r="C12" s="29"/>
      <c r="D12" s="29"/>
      <c r="E12" s="29"/>
      <c r="F12" s="29"/>
      <c r="G12" s="29"/>
      <c r="H12" s="29"/>
      <c r="I12" s="29"/>
      <c r="J12" s="29"/>
      <c r="K12" s="30"/>
    </row>
    <row r="13" spans="1:11">
      <c r="A13" s="12" t="s">
        <v>49</v>
      </c>
      <c r="B13" s="19"/>
      <c r="C13" s="20">
        <v>0.02</v>
      </c>
      <c r="D13" s="20"/>
      <c r="E13" s="20"/>
      <c r="F13" s="20">
        <v>5</v>
      </c>
      <c r="G13" s="21">
        <f>SUM(C13*F13)</f>
        <v>0.1</v>
      </c>
      <c r="H13" s="20">
        <v>10</v>
      </c>
      <c r="I13" s="20">
        <f>SUM(H13*C13)</f>
        <v>0.2</v>
      </c>
      <c r="J13" s="20">
        <v>5</v>
      </c>
      <c r="K13" s="22">
        <f>SUM(J13*C13)</f>
        <v>0.1</v>
      </c>
    </row>
    <row r="14" spans="1:11">
      <c r="A14" s="1" t="s">
        <v>38</v>
      </c>
      <c r="B14" s="13"/>
      <c r="C14" s="13"/>
      <c r="D14" s="13"/>
      <c r="E14" s="13"/>
      <c r="F14" s="13"/>
      <c r="G14" s="3"/>
      <c r="H14" s="3"/>
      <c r="I14" s="3"/>
      <c r="J14" s="1"/>
      <c r="K14" s="3"/>
    </row>
    <row r="15" spans="1:11">
      <c r="A15" s="1" t="s">
        <v>47</v>
      </c>
      <c r="B15" s="13"/>
      <c r="C15" s="13"/>
      <c r="D15" s="13"/>
      <c r="E15" s="13"/>
      <c r="F15" s="13"/>
      <c r="G15" s="3">
        <v>2</v>
      </c>
      <c r="H15" s="3"/>
      <c r="I15" s="3"/>
      <c r="J15" s="1"/>
      <c r="K15" s="3"/>
    </row>
    <row r="16" spans="1:11">
      <c r="A16" s="1" t="s">
        <v>37</v>
      </c>
      <c r="B16" s="14">
        <v>75</v>
      </c>
      <c r="C16" s="13">
        <v>750</v>
      </c>
      <c r="D16" s="15">
        <f>B16/C16</f>
        <v>0.1</v>
      </c>
      <c r="E16" s="13"/>
      <c r="F16" s="13">
        <v>10</v>
      </c>
      <c r="G16" s="3">
        <f>SUM(F16*D16)</f>
        <v>1</v>
      </c>
      <c r="H16" s="7">
        <v>50</v>
      </c>
      <c r="I16" s="3">
        <f>SUM(H16*D16)</f>
        <v>5</v>
      </c>
      <c r="J16" s="1">
        <v>30</v>
      </c>
      <c r="K16" s="3">
        <f>SUM(J16*D16)</f>
        <v>3</v>
      </c>
    </row>
    <row r="17" spans="1:11">
      <c r="A17" s="8" t="s">
        <v>45</v>
      </c>
      <c r="B17" s="13"/>
      <c r="C17" s="13"/>
      <c r="D17" s="13"/>
      <c r="E17" s="13"/>
      <c r="F17" s="13"/>
      <c r="G17" s="3"/>
      <c r="H17" s="3"/>
      <c r="I17" s="3">
        <v>6</v>
      </c>
      <c r="J17" s="1"/>
      <c r="K17" s="3">
        <v>6</v>
      </c>
    </row>
    <row r="18" spans="1:11">
      <c r="A18" s="8" t="s">
        <v>46</v>
      </c>
      <c r="B18" s="13"/>
      <c r="C18" s="13"/>
      <c r="D18" s="13"/>
      <c r="E18" s="13"/>
      <c r="F18" s="13"/>
      <c r="G18" s="3"/>
      <c r="H18" s="3"/>
      <c r="I18" s="3"/>
      <c r="J18" s="1"/>
      <c r="K18" s="3"/>
    </row>
    <row r="19" spans="1:11">
      <c r="A19" s="8" t="s">
        <v>43</v>
      </c>
      <c r="B19" s="13"/>
      <c r="C19" s="13"/>
      <c r="D19" s="13"/>
      <c r="E19" s="13"/>
      <c r="F19" s="13"/>
      <c r="G19" s="3"/>
      <c r="H19" s="3" t="s">
        <v>54</v>
      </c>
      <c r="I19" s="3"/>
      <c r="J19" s="1" t="s">
        <v>42</v>
      </c>
      <c r="K19" s="3"/>
    </row>
    <row r="20" spans="1:11">
      <c r="A20" s="8" t="s">
        <v>67</v>
      </c>
      <c r="B20" s="13"/>
      <c r="C20" s="13"/>
      <c r="D20" s="13"/>
      <c r="E20" s="13"/>
      <c r="F20" s="13"/>
      <c r="G20" s="3">
        <v>0.5</v>
      </c>
      <c r="H20" s="3"/>
      <c r="I20" s="3">
        <v>0.5</v>
      </c>
      <c r="J20" s="1"/>
      <c r="K20" s="3">
        <v>0.5</v>
      </c>
    </row>
    <row r="21" spans="1:11" ht="20">
      <c r="A21" s="11" t="s">
        <v>48</v>
      </c>
      <c r="B21" s="13"/>
      <c r="C21" s="13"/>
      <c r="D21" s="13"/>
      <c r="E21" s="13"/>
      <c r="F21" s="13"/>
      <c r="G21" s="9">
        <f>SUM(G3:G20)</f>
        <v>14.464333333333334</v>
      </c>
      <c r="H21" s="9"/>
      <c r="I21" s="9">
        <f>SUM(I3:I20)</f>
        <v>33.428666666666672</v>
      </c>
      <c r="J21" s="9"/>
      <c r="K21" s="9">
        <f>SUM(K3:K20)</f>
        <v>20.464333333333336</v>
      </c>
    </row>
    <row r="23" spans="1:11" ht="28">
      <c r="E23" s="17" t="s">
        <v>36</v>
      </c>
      <c r="F23" s="18">
        <f>SUM(F3:F11)+F13</f>
        <v>23</v>
      </c>
      <c r="G23" s="18" t="s">
        <v>36</v>
      </c>
      <c r="H23" s="18">
        <f>SUM(H3:H11)+H13</f>
        <v>46</v>
      </c>
      <c r="I23" s="18" t="s">
        <v>36</v>
      </c>
      <c r="J23" s="18">
        <f>SUM(J3:J11)+J13</f>
        <v>23</v>
      </c>
    </row>
  </sheetData>
  <mergeCells count="2">
    <mergeCell ref="B12:K12"/>
    <mergeCell ref="A1:K1"/>
  </mergeCells>
  <pageMargins left="0.7" right="0.7" top="0.75" bottom="0.75" header="0.3" footer="0.3"/>
  <pageSetup paperSize="9" orientation="portrait" horizontalDpi="4294967294" verticalDpi="4294967294"/>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activeCell="A7" sqref="A7"/>
    </sheetView>
  </sheetViews>
  <sheetFormatPr baseColWidth="10" defaultColWidth="8.83203125" defaultRowHeight="14" x14ac:dyDescent="0"/>
  <cols>
    <col min="1" max="1" width="36.5" customWidth="1"/>
    <col min="2" max="2" width="15.5" customWidth="1"/>
    <col min="3" max="3" width="22.5" customWidth="1"/>
    <col min="4" max="4" width="17.83203125" customWidth="1"/>
    <col min="5" max="5" width="23.5" customWidth="1"/>
    <col min="9" max="9" width="9.83203125" customWidth="1"/>
  </cols>
  <sheetData>
    <row r="1" spans="1:11" ht="23">
      <c r="A1" s="26" t="s">
        <v>61</v>
      </c>
      <c r="B1" s="26"/>
      <c r="C1" s="26"/>
      <c r="D1" s="26"/>
      <c r="E1" s="26"/>
      <c r="F1" s="26"/>
      <c r="G1" s="26"/>
      <c r="H1" s="26"/>
      <c r="I1" s="26"/>
      <c r="J1" s="26"/>
      <c r="K1" s="26"/>
    </row>
    <row r="2" spans="1:11" ht="75" customHeight="1">
      <c r="A2" s="4" t="s">
        <v>0</v>
      </c>
      <c r="B2" s="5" t="s">
        <v>1</v>
      </c>
      <c r="C2" s="5" t="s">
        <v>34</v>
      </c>
      <c r="D2" s="5" t="s">
        <v>2</v>
      </c>
      <c r="E2" s="5" t="s">
        <v>35</v>
      </c>
      <c r="F2" s="6" t="s">
        <v>36</v>
      </c>
      <c r="G2" s="6" t="s">
        <v>51</v>
      </c>
      <c r="H2" s="6" t="s">
        <v>36</v>
      </c>
      <c r="I2" s="6" t="s">
        <v>40</v>
      </c>
      <c r="J2" s="6" t="s">
        <v>41</v>
      </c>
      <c r="K2" s="6" t="s">
        <v>50</v>
      </c>
    </row>
    <row r="3" spans="1:11" ht="18" customHeight="1">
      <c r="A3" s="1" t="s">
        <v>12</v>
      </c>
      <c r="B3" s="2"/>
      <c r="C3" s="3">
        <f t="shared" ref="C3:C6" si="0">(B3/75)</f>
        <v>0</v>
      </c>
      <c r="D3" s="2">
        <v>27.8</v>
      </c>
      <c r="E3" s="3">
        <f t="shared" ref="E3:E6" si="1">(D3/250)</f>
        <v>0.11120000000000001</v>
      </c>
      <c r="F3" s="1">
        <v>1</v>
      </c>
      <c r="G3" s="3">
        <f t="shared" ref="G3:G6" si="2">SUM(F3*C3)+(F3*E3)</f>
        <v>0.11120000000000001</v>
      </c>
      <c r="H3" s="7">
        <v>2</v>
      </c>
      <c r="I3" s="3">
        <f t="shared" ref="I3:I6" si="3">SUM(H3*C3)+(H3*E3)</f>
        <v>0.22240000000000001</v>
      </c>
      <c r="J3" s="1">
        <v>1</v>
      </c>
      <c r="K3" s="3">
        <f t="shared" ref="K3:K6" si="4">SUM(J3*C3)+(J3*E3)</f>
        <v>0.11120000000000001</v>
      </c>
    </row>
    <row r="4" spans="1:11" ht="18" customHeight="1">
      <c r="A4" s="1" t="s">
        <v>15</v>
      </c>
      <c r="B4" s="2">
        <v>128.6</v>
      </c>
      <c r="C4" s="3">
        <f t="shared" si="0"/>
        <v>1.7146666666666666</v>
      </c>
      <c r="D4" s="2"/>
      <c r="E4" s="3">
        <f t="shared" si="1"/>
        <v>0</v>
      </c>
      <c r="F4" s="1">
        <v>4</v>
      </c>
      <c r="G4" s="3">
        <f t="shared" si="2"/>
        <v>6.8586666666666662</v>
      </c>
      <c r="H4" s="7">
        <v>8</v>
      </c>
      <c r="I4" s="3">
        <f t="shared" si="3"/>
        <v>13.717333333333332</v>
      </c>
      <c r="J4" s="1">
        <v>4</v>
      </c>
      <c r="K4" s="3">
        <f t="shared" si="4"/>
        <v>6.8586666666666662</v>
      </c>
    </row>
    <row r="5" spans="1:11" ht="18" customHeight="1">
      <c r="A5" s="1" t="s">
        <v>16</v>
      </c>
      <c r="B5" s="2"/>
      <c r="C5" s="3">
        <f t="shared" si="0"/>
        <v>0</v>
      </c>
      <c r="D5" s="2">
        <v>39.6</v>
      </c>
      <c r="E5" s="3">
        <f t="shared" si="1"/>
        <v>0.15840000000000001</v>
      </c>
      <c r="F5" s="1">
        <v>2</v>
      </c>
      <c r="G5" s="3">
        <f t="shared" si="2"/>
        <v>0.31680000000000003</v>
      </c>
      <c r="H5" s="7">
        <v>4</v>
      </c>
      <c r="I5" s="3">
        <f t="shared" si="3"/>
        <v>0.63360000000000005</v>
      </c>
      <c r="J5" s="1">
        <v>2</v>
      </c>
      <c r="K5" s="3">
        <f t="shared" si="4"/>
        <v>0.31680000000000003</v>
      </c>
    </row>
    <row r="6" spans="1:11" ht="18" customHeight="1">
      <c r="A6" s="1" t="s">
        <v>17</v>
      </c>
      <c r="B6" s="2"/>
      <c r="C6" s="3">
        <f t="shared" si="0"/>
        <v>0</v>
      </c>
      <c r="D6" s="2">
        <v>18.25</v>
      </c>
      <c r="E6" s="3">
        <f t="shared" si="1"/>
        <v>7.2999999999999995E-2</v>
      </c>
      <c r="F6" s="1">
        <v>5</v>
      </c>
      <c r="G6" s="3">
        <f t="shared" si="2"/>
        <v>0.36499999999999999</v>
      </c>
      <c r="H6" s="7">
        <v>10</v>
      </c>
      <c r="I6" s="3">
        <f t="shared" si="3"/>
        <v>0.73</v>
      </c>
      <c r="J6" s="1">
        <v>5</v>
      </c>
      <c r="K6" s="3">
        <f t="shared" si="4"/>
        <v>0.36499999999999999</v>
      </c>
    </row>
    <row r="7" spans="1:11" ht="18" customHeight="1">
      <c r="A7" s="1" t="s">
        <v>32</v>
      </c>
      <c r="B7" s="2"/>
      <c r="C7" s="3">
        <f t="shared" ref="C7" si="5">(B7/75)</f>
        <v>0</v>
      </c>
      <c r="D7" s="2">
        <v>27.45</v>
      </c>
      <c r="E7" s="3">
        <f t="shared" ref="E7" si="6">(D7/250)</f>
        <v>0.10979999999999999</v>
      </c>
      <c r="F7" s="1">
        <v>5</v>
      </c>
      <c r="G7" s="3">
        <f t="shared" ref="G7" si="7">SUM(F7*C7)+(F7*E7)</f>
        <v>0.54899999999999993</v>
      </c>
      <c r="H7" s="7">
        <v>10</v>
      </c>
      <c r="I7" s="3">
        <f t="shared" ref="I7" si="8">SUM(H7*C7)+(H7*E7)</f>
        <v>1.0979999999999999</v>
      </c>
      <c r="J7" s="1">
        <v>5</v>
      </c>
      <c r="K7" s="3">
        <f t="shared" ref="K7" si="9">SUM(J7*C7)+(J7*E7)</f>
        <v>0.54899999999999993</v>
      </c>
    </row>
    <row r="8" spans="1:11" ht="18">
      <c r="A8" s="10" t="s">
        <v>39</v>
      </c>
      <c r="B8" s="28"/>
      <c r="C8" s="29"/>
      <c r="D8" s="29"/>
      <c r="E8" s="29"/>
      <c r="F8" s="29"/>
      <c r="G8" s="29"/>
      <c r="H8" s="29"/>
      <c r="I8" s="29"/>
      <c r="J8" s="29"/>
      <c r="K8" s="30"/>
    </row>
    <row r="9" spans="1:11">
      <c r="A9" s="12" t="s">
        <v>49</v>
      </c>
      <c r="B9" s="19"/>
      <c r="C9" s="20">
        <v>0.02</v>
      </c>
      <c r="D9" s="20"/>
      <c r="E9" s="20"/>
      <c r="F9" s="20">
        <v>12</v>
      </c>
      <c r="G9" s="21">
        <f>SUM(C9*F9)</f>
        <v>0.24</v>
      </c>
      <c r="H9" s="20">
        <v>24</v>
      </c>
      <c r="I9" s="20">
        <f>SUM(H9*C9)</f>
        <v>0.48</v>
      </c>
      <c r="J9" s="20">
        <v>12</v>
      </c>
      <c r="K9" s="22">
        <f>SUM(J9*C9)</f>
        <v>0.24</v>
      </c>
    </row>
    <row r="10" spans="1:11">
      <c r="A10" s="1" t="s">
        <v>38</v>
      </c>
      <c r="B10" s="13"/>
      <c r="C10" s="13"/>
      <c r="D10" s="13"/>
      <c r="E10" s="13"/>
      <c r="F10" s="13"/>
      <c r="G10" s="3"/>
      <c r="H10" s="3"/>
      <c r="I10" s="3"/>
      <c r="J10" s="1"/>
      <c r="K10" s="3"/>
    </row>
    <row r="11" spans="1:11">
      <c r="A11" s="1" t="s">
        <v>47</v>
      </c>
      <c r="B11" s="13"/>
      <c r="C11" s="13"/>
      <c r="D11" s="13"/>
      <c r="E11" s="13"/>
      <c r="F11" s="13"/>
      <c r="G11" s="3">
        <v>2</v>
      </c>
      <c r="H11" s="3"/>
      <c r="I11" s="3"/>
      <c r="J11" s="1"/>
      <c r="K11" s="3"/>
    </row>
    <row r="12" spans="1:11">
      <c r="A12" s="1" t="s">
        <v>37</v>
      </c>
      <c r="B12" s="14">
        <v>75</v>
      </c>
      <c r="C12" s="13">
        <v>750</v>
      </c>
      <c r="D12" s="15">
        <f>B12/C12</f>
        <v>0.1</v>
      </c>
      <c r="E12" s="13"/>
      <c r="F12" s="13">
        <v>10</v>
      </c>
      <c r="G12" s="3">
        <f>SUM(F12*D12)</f>
        <v>1</v>
      </c>
      <c r="H12" s="7">
        <v>50</v>
      </c>
      <c r="I12" s="3">
        <f>SUM(H12*D12)</f>
        <v>5</v>
      </c>
      <c r="J12" s="1">
        <v>30</v>
      </c>
      <c r="K12" s="3">
        <f>SUM(J12*D12)</f>
        <v>3</v>
      </c>
    </row>
    <row r="13" spans="1:11">
      <c r="A13" s="8" t="s">
        <v>45</v>
      </c>
      <c r="B13" s="13"/>
      <c r="C13" s="13"/>
      <c r="D13" s="13"/>
      <c r="E13" s="13"/>
      <c r="F13" s="13"/>
      <c r="G13" s="3"/>
      <c r="H13" s="3"/>
      <c r="I13" s="3">
        <v>6</v>
      </c>
      <c r="J13" s="1"/>
      <c r="K13" s="3">
        <v>6</v>
      </c>
    </row>
    <row r="14" spans="1:11">
      <c r="A14" s="8" t="s">
        <v>46</v>
      </c>
      <c r="B14" s="13"/>
      <c r="C14" s="13"/>
      <c r="D14" s="13"/>
      <c r="E14" s="13"/>
      <c r="F14" s="13"/>
      <c r="G14" s="3"/>
      <c r="H14" s="3"/>
      <c r="I14" s="3"/>
      <c r="J14" s="1"/>
      <c r="K14" s="3"/>
    </row>
    <row r="15" spans="1:11">
      <c r="A15" s="8" t="s">
        <v>43</v>
      </c>
      <c r="B15" s="13"/>
      <c r="C15" s="13"/>
      <c r="D15" s="13"/>
      <c r="E15" s="13"/>
      <c r="F15" s="13"/>
      <c r="G15" s="3"/>
      <c r="H15" s="3" t="s">
        <v>42</v>
      </c>
      <c r="I15" s="3"/>
      <c r="J15" s="1" t="s">
        <v>44</v>
      </c>
      <c r="K15" s="3"/>
    </row>
    <row r="16" spans="1:11">
      <c r="A16" s="8" t="s">
        <v>67</v>
      </c>
      <c r="B16" s="13"/>
      <c r="C16" s="13"/>
      <c r="D16" s="13"/>
      <c r="E16" s="13"/>
      <c r="F16" s="13"/>
      <c r="G16" s="3">
        <v>0.5</v>
      </c>
      <c r="H16" s="3"/>
      <c r="I16" s="3">
        <v>0.5</v>
      </c>
      <c r="J16" s="1"/>
      <c r="K16" s="3">
        <v>0.5</v>
      </c>
    </row>
    <row r="17" spans="1:11" ht="20">
      <c r="A17" s="11" t="s">
        <v>48</v>
      </c>
      <c r="B17" s="13"/>
      <c r="C17" s="13"/>
      <c r="D17" s="13"/>
      <c r="E17" s="13"/>
      <c r="F17" s="13"/>
      <c r="G17" s="9">
        <f>SUM(G3:G16)</f>
        <v>11.940666666666667</v>
      </c>
      <c r="H17" s="9"/>
      <c r="I17" s="9">
        <f>SUM(I3:I16)</f>
        <v>28.381333333333334</v>
      </c>
      <c r="J17" s="9"/>
      <c r="K17" s="9">
        <f>SUM(K3:K16)</f>
        <v>17.940666666666665</v>
      </c>
    </row>
    <row r="19" spans="1:11" ht="28">
      <c r="E19" s="17" t="s">
        <v>36</v>
      </c>
      <c r="F19">
        <f>SUM(F3:F7)+F9</f>
        <v>29</v>
      </c>
      <c r="G19" s="17" t="s">
        <v>36</v>
      </c>
      <c r="H19" s="16">
        <f>SUM(H3:H7)+H9</f>
        <v>58</v>
      </c>
      <c r="I19" s="18" t="s">
        <v>36</v>
      </c>
      <c r="J19" s="16">
        <f>SUM(J3:J7)+J9</f>
        <v>29</v>
      </c>
    </row>
  </sheetData>
  <mergeCells count="2">
    <mergeCell ref="B8:K8"/>
    <mergeCell ref="A1:K1"/>
  </mergeCells>
  <pageMargins left="0.7" right="0.7" top="0.75" bottom="0.75" header="0.3" footer="0.3"/>
  <pageSetup paperSize="9" orientation="portrait" horizontalDpi="4294967294" verticalDpi="4294967294"/>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activeCell="A8" sqref="A8:XFD15"/>
    </sheetView>
  </sheetViews>
  <sheetFormatPr baseColWidth="10" defaultColWidth="8.83203125" defaultRowHeight="14" x14ac:dyDescent="0"/>
  <cols>
    <col min="1" max="1" width="36.5" customWidth="1"/>
    <col min="2" max="2" width="15.5" customWidth="1"/>
    <col min="3" max="3" width="22.5" customWidth="1"/>
    <col min="4" max="4" width="17.83203125" customWidth="1"/>
    <col min="5" max="5" width="23.5" customWidth="1"/>
    <col min="9" max="9" width="9.83203125" customWidth="1"/>
  </cols>
  <sheetData>
    <row r="1" spans="1:11" ht="23">
      <c r="A1" s="26" t="s">
        <v>60</v>
      </c>
      <c r="B1" s="26"/>
      <c r="C1" s="26"/>
      <c r="D1" s="26"/>
      <c r="E1" s="26"/>
      <c r="F1" s="26"/>
      <c r="G1" s="26"/>
      <c r="H1" s="26"/>
      <c r="I1" s="26"/>
      <c r="J1" s="26"/>
      <c r="K1" s="26"/>
    </row>
    <row r="2" spans="1:11" ht="75" customHeight="1">
      <c r="A2" s="4" t="s">
        <v>0</v>
      </c>
      <c r="B2" s="5" t="s">
        <v>1</v>
      </c>
      <c r="C2" s="5" t="s">
        <v>34</v>
      </c>
      <c r="D2" s="5" t="s">
        <v>2</v>
      </c>
      <c r="E2" s="5" t="s">
        <v>35</v>
      </c>
      <c r="F2" s="6" t="s">
        <v>36</v>
      </c>
      <c r="G2" s="6" t="s">
        <v>51</v>
      </c>
      <c r="H2" s="6" t="s">
        <v>36</v>
      </c>
      <c r="I2" s="6" t="s">
        <v>40</v>
      </c>
      <c r="J2" s="6" t="s">
        <v>41</v>
      </c>
      <c r="K2" s="6" t="s">
        <v>50</v>
      </c>
    </row>
    <row r="3" spans="1:11" ht="18" customHeight="1">
      <c r="A3" s="1" t="s">
        <v>10</v>
      </c>
      <c r="B3" s="2"/>
      <c r="C3" s="3">
        <f t="shared" ref="C3:C5" si="0">(B3/75)</f>
        <v>0</v>
      </c>
      <c r="D3" s="2">
        <v>32.15</v>
      </c>
      <c r="E3" s="3">
        <f t="shared" ref="E3:E6" si="1">(D3/250)</f>
        <v>0.12859999999999999</v>
      </c>
      <c r="F3" s="1">
        <v>6</v>
      </c>
      <c r="G3" s="3">
        <f t="shared" ref="G3:G5" si="2">SUM(F3*C3)+(F3*E3)</f>
        <v>0.77159999999999995</v>
      </c>
      <c r="H3" s="7">
        <v>12</v>
      </c>
      <c r="I3" s="3">
        <f t="shared" ref="I3:I5" si="3">SUM(H3*C3)+(H3*E3)</f>
        <v>1.5431999999999999</v>
      </c>
      <c r="J3" s="1">
        <v>6</v>
      </c>
      <c r="K3" s="3">
        <f t="shared" ref="K3:K5" si="4">SUM(J3*C3)+(J3*E3)</f>
        <v>0.77159999999999995</v>
      </c>
    </row>
    <row r="4" spans="1:11" ht="18" customHeight="1">
      <c r="A4" s="1" t="s">
        <v>17</v>
      </c>
      <c r="B4" s="2"/>
      <c r="C4" s="3">
        <f t="shared" si="0"/>
        <v>0</v>
      </c>
      <c r="D4" s="2">
        <v>18.25</v>
      </c>
      <c r="E4" s="3">
        <f t="shared" si="1"/>
        <v>7.2999999999999995E-2</v>
      </c>
      <c r="F4" s="1">
        <v>2</v>
      </c>
      <c r="G4" s="3">
        <f t="shared" si="2"/>
        <v>0.14599999999999999</v>
      </c>
      <c r="H4" s="7">
        <v>4</v>
      </c>
      <c r="I4" s="3">
        <f t="shared" si="3"/>
        <v>0.29199999999999998</v>
      </c>
      <c r="J4" s="1">
        <v>2</v>
      </c>
      <c r="K4" s="3">
        <f t="shared" si="4"/>
        <v>0.14599999999999999</v>
      </c>
    </row>
    <row r="5" spans="1:11" ht="18" customHeight="1">
      <c r="A5" s="1" t="s">
        <v>25</v>
      </c>
      <c r="B5" s="2"/>
      <c r="C5" s="3">
        <f t="shared" si="0"/>
        <v>0</v>
      </c>
      <c r="D5" s="2">
        <v>17.2</v>
      </c>
      <c r="E5" s="3">
        <f t="shared" si="1"/>
        <v>6.88E-2</v>
      </c>
      <c r="F5" s="1">
        <v>2</v>
      </c>
      <c r="G5" s="3">
        <f t="shared" si="2"/>
        <v>0.1376</v>
      </c>
      <c r="H5" s="7">
        <v>4</v>
      </c>
      <c r="I5" s="3">
        <f t="shared" si="3"/>
        <v>0.2752</v>
      </c>
      <c r="J5" s="1">
        <v>2</v>
      </c>
      <c r="K5" s="3">
        <f t="shared" si="4"/>
        <v>0.1376</v>
      </c>
    </row>
    <row r="6" spans="1:11" ht="18" customHeight="1">
      <c r="A6" s="1" t="s">
        <v>28</v>
      </c>
      <c r="B6" s="2">
        <v>57.7</v>
      </c>
      <c r="C6" s="3">
        <f t="shared" ref="C6:C7" si="5">(B6/75)</f>
        <v>0.76933333333333342</v>
      </c>
      <c r="D6" s="2"/>
      <c r="E6" s="3">
        <f t="shared" si="1"/>
        <v>0</v>
      </c>
      <c r="F6" s="1">
        <v>3</v>
      </c>
      <c r="G6" s="3">
        <f t="shared" ref="G6:G7" si="6">SUM(F6*C6)+(F6*E6)</f>
        <v>2.3080000000000003</v>
      </c>
      <c r="H6" s="7">
        <v>6</v>
      </c>
      <c r="I6" s="3">
        <f t="shared" ref="I6:I7" si="7">SUM(H6*C6)+(H6*E6)</f>
        <v>4.6160000000000005</v>
      </c>
      <c r="J6" s="1">
        <v>3</v>
      </c>
      <c r="K6" s="3">
        <f t="shared" ref="K6:K7" si="8">SUM(J6*C6)+(J6*E6)</f>
        <v>2.3080000000000003</v>
      </c>
    </row>
    <row r="7" spans="1:11" ht="18" customHeight="1">
      <c r="A7" s="1" t="s">
        <v>32</v>
      </c>
      <c r="B7" s="2"/>
      <c r="C7" s="3">
        <f t="shared" si="5"/>
        <v>0</v>
      </c>
      <c r="D7" s="2">
        <v>27.45</v>
      </c>
      <c r="E7" s="3">
        <f t="shared" ref="E7" si="9">(D7/250)</f>
        <v>0.10979999999999999</v>
      </c>
      <c r="F7" s="1">
        <v>6</v>
      </c>
      <c r="G7" s="3">
        <f t="shared" si="6"/>
        <v>0.65879999999999994</v>
      </c>
      <c r="H7" s="7">
        <v>12</v>
      </c>
      <c r="I7" s="3">
        <f t="shared" si="7"/>
        <v>1.3175999999999999</v>
      </c>
      <c r="J7" s="1">
        <v>6</v>
      </c>
      <c r="K7" s="3">
        <f t="shared" si="8"/>
        <v>0.65879999999999994</v>
      </c>
    </row>
    <row r="8" spans="1:11" ht="18">
      <c r="A8" s="10" t="s">
        <v>39</v>
      </c>
      <c r="B8" s="28"/>
      <c r="C8" s="29"/>
      <c r="D8" s="29"/>
      <c r="E8" s="29"/>
      <c r="F8" s="29"/>
      <c r="G8" s="29"/>
      <c r="H8" s="29"/>
      <c r="I8" s="29"/>
      <c r="J8" s="29"/>
      <c r="K8" s="30"/>
    </row>
    <row r="9" spans="1:11">
      <c r="A9" s="12" t="s">
        <v>49</v>
      </c>
      <c r="B9" s="19"/>
      <c r="C9" s="20">
        <v>0.02</v>
      </c>
      <c r="D9" s="20"/>
      <c r="E9" s="20"/>
      <c r="F9" s="20">
        <v>10</v>
      </c>
      <c r="G9" s="21">
        <f>SUM(C9*F9)</f>
        <v>0.2</v>
      </c>
      <c r="H9" s="20">
        <v>20</v>
      </c>
      <c r="I9" s="20">
        <f>SUM(H9*C9)</f>
        <v>0.4</v>
      </c>
      <c r="J9" s="20">
        <v>10</v>
      </c>
      <c r="K9" s="22">
        <f>SUM(J9*C9)</f>
        <v>0.2</v>
      </c>
    </row>
    <row r="10" spans="1:11">
      <c r="A10" s="1" t="s">
        <v>38</v>
      </c>
      <c r="B10" s="13"/>
      <c r="C10" s="13"/>
      <c r="D10" s="13"/>
      <c r="E10" s="13"/>
      <c r="F10" s="13"/>
      <c r="G10" s="3"/>
      <c r="H10" s="3"/>
      <c r="I10" s="3"/>
      <c r="J10" s="1"/>
      <c r="K10" s="3"/>
    </row>
    <row r="11" spans="1:11">
      <c r="A11" s="1" t="s">
        <v>47</v>
      </c>
      <c r="B11" s="13"/>
      <c r="C11" s="13"/>
      <c r="D11" s="13"/>
      <c r="E11" s="13"/>
      <c r="F11" s="13"/>
      <c r="G11" s="3">
        <v>2</v>
      </c>
      <c r="H11" s="3"/>
      <c r="I11" s="3"/>
      <c r="J11" s="1"/>
      <c r="K11" s="3"/>
    </row>
    <row r="12" spans="1:11">
      <c r="A12" s="1" t="s">
        <v>37</v>
      </c>
      <c r="B12" s="14">
        <v>75</v>
      </c>
      <c r="C12" s="13">
        <v>750</v>
      </c>
      <c r="D12" s="15">
        <f>B12/C12</f>
        <v>0.1</v>
      </c>
      <c r="E12" s="13"/>
      <c r="F12" s="13">
        <v>10</v>
      </c>
      <c r="G12" s="3">
        <f>SUM(F12*D12)</f>
        <v>1</v>
      </c>
      <c r="H12" s="7">
        <v>50</v>
      </c>
      <c r="I12" s="3">
        <f>SUM(H12*D12)</f>
        <v>5</v>
      </c>
      <c r="J12" s="1">
        <v>30</v>
      </c>
      <c r="K12" s="3">
        <f>SUM(J12*D12)</f>
        <v>3</v>
      </c>
    </row>
    <row r="13" spans="1:11">
      <c r="A13" s="8" t="s">
        <v>45</v>
      </c>
      <c r="B13" s="13"/>
      <c r="C13" s="13"/>
      <c r="D13" s="13"/>
      <c r="E13" s="13"/>
      <c r="F13" s="13"/>
      <c r="G13" s="3"/>
      <c r="H13" s="3"/>
      <c r="I13" s="3">
        <v>6</v>
      </c>
      <c r="J13" s="1"/>
      <c r="K13" s="3">
        <v>6</v>
      </c>
    </row>
    <row r="14" spans="1:11">
      <c r="A14" s="8" t="s">
        <v>46</v>
      </c>
      <c r="B14" s="13"/>
      <c r="C14" s="13"/>
      <c r="D14" s="13"/>
      <c r="E14" s="13"/>
      <c r="F14" s="13"/>
      <c r="G14" s="3"/>
      <c r="H14" s="3"/>
      <c r="I14" s="3"/>
      <c r="J14" s="1"/>
      <c r="K14" s="3"/>
    </row>
    <row r="15" spans="1:11">
      <c r="A15" s="8" t="s">
        <v>43</v>
      </c>
      <c r="B15" s="13"/>
      <c r="C15" s="13"/>
      <c r="D15" s="13"/>
      <c r="E15" s="13"/>
      <c r="F15" s="13"/>
      <c r="G15" s="3"/>
      <c r="H15" s="3" t="s">
        <v>54</v>
      </c>
      <c r="I15" s="3"/>
      <c r="J15" s="1" t="s">
        <v>42</v>
      </c>
      <c r="K15" s="3"/>
    </row>
    <row r="16" spans="1:11">
      <c r="A16" s="8" t="s">
        <v>67</v>
      </c>
      <c r="B16" s="13"/>
      <c r="C16" s="13"/>
      <c r="D16" s="13"/>
      <c r="E16" s="13"/>
      <c r="F16" s="13"/>
      <c r="G16" s="3">
        <v>0.5</v>
      </c>
      <c r="H16" s="3"/>
      <c r="I16" s="3">
        <v>0.5</v>
      </c>
      <c r="J16" s="1"/>
      <c r="K16" s="3">
        <v>0.5</v>
      </c>
    </row>
    <row r="17" spans="1:11" ht="20">
      <c r="A17" s="11" t="s">
        <v>48</v>
      </c>
      <c r="B17" s="13"/>
      <c r="C17" s="13"/>
      <c r="D17" s="13"/>
      <c r="E17" s="13"/>
      <c r="F17" s="13"/>
      <c r="G17" s="9">
        <f>SUM(G3:G16)</f>
        <v>7.7220000000000004</v>
      </c>
      <c r="H17" s="9"/>
      <c r="I17" s="9">
        <f>SUM(I3:I16)</f>
        <v>19.944000000000003</v>
      </c>
      <c r="J17" s="9"/>
      <c r="K17" s="9">
        <f>SUM(K3:K16)</f>
        <v>13.722000000000001</v>
      </c>
    </row>
    <row r="19" spans="1:11" ht="28">
      <c r="E19" s="17" t="s">
        <v>36</v>
      </c>
      <c r="F19" s="18">
        <f>SUM(F3:F7)+F9</f>
        <v>29</v>
      </c>
      <c r="G19" s="18" t="s">
        <v>36</v>
      </c>
      <c r="H19" s="18">
        <f>SUM(H3:H7)+H9</f>
        <v>58</v>
      </c>
      <c r="I19" s="18" t="s">
        <v>36</v>
      </c>
      <c r="J19" s="18">
        <f>SUM(J3:J7)+J9</f>
        <v>29</v>
      </c>
    </row>
  </sheetData>
  <mergeCells count="2">
    <mergeCell ref="B8:K8"/>
    <mergeCell ref="A1:K1"/>
  </mergeCells>
  <pageMargins left="0.7" right="0.7" top="0.75" bottom="0.75" header="0.3" footer="0.3"/>
  <pageSetup paperSize="9" orientation="portrait" horizontalDpi="4294967294" verticalDpi="4294967294"/>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selection activeCell="A9" sqref="A9:XFD17"/>
    </sheetView>
  </sheetViews>
  <sheetFormatPr baseColWidth="10" defaultColWidth="8.83203125" defaultRowHeight="14" x14ac:dyDescent="0"/>
  <cols>
    <col min="1" max="1" width="36.5" customWidth="1"/>
    <col min="2" max="2" width="15.5" customWidth="1"/>
    <col min="3" max="3" width="22.5" customWidth="1"/>
    <col min="4" max="4" width="17.83203125" customWidth="1"/>
    <col min="5" max="5" width="23.5" customWidth="1"/>
    <col min="9" max="9" width="9.83203125" customWidth="1"/>
  </cols>
  <sheetData>
    <row r="1" spans="1:11" ht="23">
      <c r="A1" s="26" t="s">
        <v>59</v>
      </c>
      <c r="B1" s="26"/>
      <c r="C1" s="26"/>
      <c r="D1" s="26"/>
      <c r="E1" s="26"/>
      <c r="F1" s="26"/>
      <c r="G1" s="26"/>
      <c r="H1" s="26"/>
      <c r="I1" s="26"/>
      <c r="J1" s="26"/>
      <c r="K1" s="26"/>
    </row>
    <row r="2" spans="1:11" ht="75" customHeight="1">
      <c r="A2" s="4" t="s">
        <v>0</v>
      </c>
      <c r="B2" s="5" t="s">
        <v>1</v>
      </c>
      <c r="C2" s="5" t="s">
        <v>34</v>
      </c>
      <c r="D2" s="5" t="s">
        <v>2</v>
      </c>
      <c r="E2" s="5" t="s">
        <v>35</v>
      </c>
      <c r="F2" s="6" t="s">
        <v>36</v>
      </c>
      <c r="G2" s="6" t="s">
        <v>51</v>
      </c>
      <c r="H2" s="6" t="s">
        <v>36</v>
      </c>
      <c r="I2" s="6" t="s">
        <v>40</v>
      </c>
      <c r="J2" s="6" t="s">
        <v>41</v>
      </c>
      <c r="K2" s="6" t="s">
        <v>50</v>
      </c>
    </row>
    <row r="3" spans="1:11" ht="18" customHeight="1">
      <c r="A3" s="1" t="s">
        <v>7</v>
      </c>
      <c r="B3" s="2">
        <v>41.35</v>
      </c>
      <c r="C3" s="3">
        <f t="shared" ref="C3:C7" si="0">(B3/75)</f>
        <v>0.55133333333333334</v>
      </c>
      <c r="D3" s="2"/>
      <c r="E3" s="3">
        <f t="shared" ref="E3:E7" si="1">(D3/250)</f>
        <v>0</v>
      </c>
      <c r="F3" s="1">
        <v>2</v>
      </c>
      <c r="G3" s="3">
        <f t="shared" ref="G3:G7" si="2">SUM(F3*C3)+(F3*E3)</f>
        <v>1.1026666666666667</v>
      </c>
      <c r="H3" s="7">
        <v>4</v>
      </c>
      <c r="I3" s="3">
        <f t="shared" ref="I3:I7" si="3">SUM(H3*C3)+(H3*E3)</f>
        <v>2.2053333333333334</v>
      </c>
      <c r="J3" s="1">
        <v>2</v>
      </c>
      <c r="K3" s="3">
        <f t="shared" ref="K3:K7" si="4">SUM(J3*C3)+(J3*E3)</f>
        <v>1.1026666666666667</v>
      </c>
    </row>
    <row r="4" spans="1:11" ht="18" customHeight="1">
      <c r="A4" s="1" t="s">
        <v>9</v>
      </c>
      <c r="B4" s="2">
        <v>54.1</v>
      </c>
      <c r="C4" s="3">
        <f t="shared" si="0"/>
        <v>0.72133333333333338</v>
      </c>
      <c r="D4" s="2"/>
      <c r="E4" s="3">
        <f t="shared" si="1"/>
        <v>0</v>
      </c>
      <c r="F4" s="1">
        <v>3</v>
      </c>
      <c r="G4" s="3">
        <f t="shared" si="2"/>
        <v>2.1640000000000001</v>
      </c>
      <c r="H4" s="7">
        <v>6</v>
      </c>
      <c r="I4" s="3">
        <f t="shared" si="3"/>
        <v>4.3280000000000003</v>
      </c>
      <c r="J4" s="1">
        <v>3</v>
      </c>
      <c r="K4" s="3">
        <f t="shared" si="4"/>
        <v>2.1640000000000001</v>
      </c>
    </row>
    <row r="5" spans="1:11" ht="18" customHeight="1">
      <c r="A5" s="1" t="s">
        <v>13</v>
      </c>
      <c r="B5" s="2"/>
      <c r="C5" s="3">
        <f t="shared" si="0"/>
        <v>0</v>
      </c>
      <c r="D5" s="2">
        <v>69.3</v>
      </c>
      <c r="E5" s="3">
        <f t="shared" si="1"/>
        <v>0.2772</v>
      </c>
      <c r="F5" s="1">
        <v>5</v>
      </c>
      <c r="G5" s="3">
        <f t="shared" si="2"/>
        <v>1.3860000000000001</v>
      </c>
      <c r="H5" s="7">
        <v>10</v>
      </c>
      <c r="I5" s="3">
        <f t="shared" si="3"/>
        <v>2.7720000000000002</v>
      </c>
      <c r="J5" s="1">
        <v>5</v>
      </c>
      <c r="K5" s="3">
        <f t="shared" si="4"/>
        <v>1.3860000000000001</v>
      </c>
    </row>
    <row r="6" spans="1:11" ht="18" customHeight="1">
      <c r="A6" s="1" t="s">
        <v>15</v>
      </c>
      <c r="B6" s="2">
        <v>128.6</v>
      </c>
      <c r="C6" s="3">
        <f t="shared" si="0"/>
        <v>1.7146666666666666</v>
      </c>
      <c r="D6" s="2"/>
      <c r="E6" s="3">
        <f t="shared" si="1"/>
        <v>0</v>
      </c>
      <c r="F6" s="1">
        <v>2</v>
      </c>
      <c r="G6" s="3">
        <f t="shared" si="2"/>
        <v>3.4293333333333331</v>
      </c>
      <c r="H6" s="7">
        <v>4</v>
      </c>
      <c r="I6" s="3">
        <f t="shared" si="3"/>
        <v>6.8586666666666662</v>
      </c>
      <c r="J6" s="1">
        <v>2</v>
      </c>
      <c r="K6" s="3">
        <f t="shared" si="4"/>
        <v>3.4293333333333331</v>
      </c>
    </row>
    <row r="7" spans="1:11" ht="18" customHeight="1">
      <c r="A7" s="1" t="s">
        <v>18</v>
      </c>
      <c r="B7" s="2"/>
      <c r="C7" s="3">
        <f t="shared" si="0"/>
        <v>0</v>
      </c>
      <c r="D7" s="2">
        <v>18.25</v>
      </c>
      <c r="E7" s="3">
        <f t="shared" si="1"/>
        <v>7.2999999999999995E-2</v>
      </c>
      <c r="F7" s="1">
        <v>5</v>
      </c>
      <c r="G7" s="3">
        <f t="shared" si="2"/>
        <v>0.36499999999999999</v>
      </c>
      <c r="H7" s="7">
        <v>10</v>
      </c>
      <c r="I7" s="3">
        <f t="shared" si="3"/>
        <v>0.73</v>
      </c>
      <c r="J7" s="1">
        <v>5</v>
      </c>
      <c r="K7" s="3">
        <f t="shared" si="4"/>
        <v>0.36499999999999999</v>
      </c>
    </row>
    <row r="8" spans="1:11" ht="18" customHeight="1">
      <c r="A8" s="1" t="s">
        <v>31</v>
      </c>
      <c r="B8" s="2">
        <v>18.149999999999999</v>
      </c>
      <c r="C8" s="3">
        <f t="shared" ref="C8" si="5">(B8/75)</f>
        <v>0.24199999999999999</v>
      </c>
      <c r="D8" s="2"/>
      <c r="E8" s="3">
        <f t="shared" ref="E8" si="6">(D8/250)</f>
        <v>0</v>
      </c>
      <c r="F8" s="1">
        <v>4</v>
      </c>
      <c r="G8" s="3">
        <f t="shared" ref="G8" si="7">SUM(F8*C8)+(F8*E8)</f>
        <v>0.96799999999999997</v>
      </c>
      <c r="H8" s="7">
        <v>8</v>
      </c>
      <c r="I8" s="3">
        <f t="shared" ref="I8" si="8">SUM(H8*C8)+(H8*E8)</f>
        <v>1.9359999999999999</v>
      </c>
      <c r="J8" s="1">
        <v>4</v>
      </c>
      <c r="K8" s="3">
        <f t="shared" ref="K8" si="9">SUM(J8*C8)+(J8*E8)</f>
        <v>0.96799999999999997</v>
      </c>
    </row>
    <row r="9" spans="1:11" ht="18">
      <c r="A9" s="10" t="s">
        <v>39</v>
      </c>
      <c r="B9" s="28"/>
      <c r="C9" s="29"/>
      <c r="D9" s="29"/>
      <c r="E9" s="29"/>
      <c r="F9" s="29"/>
      <c r="G9" s="29"/>
      <c r="H9" s="29"/>
      <c r="I9" s="29"/>
      <c r="J9" s="29"/>
      <c r="K9" s="30"/>
    </row>
    <row r="10" spans="1:11">
      <c r="A10" s="12" t="s">
        <v>49</v>
      </c>
      <c r="B10" s="19"/>
      <c r="C10" s="20">
        <v>0.02</v>
      </c>
      <c r="D10" s="20"/>
      <c r="E10" s="20"/>
      <c r="F10" s="20">
        <v>2</v>
      </c>
      <c r="G10" s="21">
        <f>SUM(C10*F10)</f>
        <v>0.04</v>
      </c>
      <c r="H10" s="20">
        <v>4</v>
      </c>
      <c r="I10" s="20">
        <f>SUM(H10*C10)</f>
        <v>0.08</v>
      </c>
      <c r="J10" s="20">
        <v>2</v>
      </c>
      <c r="K10" s="22">
        <f>SUM(J10*C10)</f>
        <v>0.04</v>
      </c>
    </row>
    <row r="11" spans="1:11">
      <c r="A11" s="1" t="s">
        <v>38</v>
      </c>
      <c r="B11" s="13"/>
      <c r="C11" s="13"/>
      <c r="D11" s="13"/>
      <c r="E11" s="13"/>
      <c r="F11" s="13"/>
      <c r="G11" s="3"/>
      <c r="H11" s="3"/>
      <c r="I11" s="3"/>
      <c r="J11" s="1"/>
      <c r="K11" s="3"/>
    </row>
    <row r="12" spans="1:11">
      <c r="A12" s="1" t="s">
        <v>47</v>
      </c>
      <c r="B12" s="13"/>
      <c r="C12" s="13"/>
      <c r="D12" s="13"/>
      <c r="E12" s="13"/>
      <c r="F12" s="13"/>
      <c r="G12" s="3">
        <v>2</v>
      </c>
      <c r="H12" s="3"/>
      <c r="I12" s="3"/>
      <c r="J12" s="1"/>
      <c r="K12" s="3"/>
    </row>
    <row r="13" spans="1:11">
      <c r="A13" s="1" t="s">
        <v>37</v>
      </c>
      <c r="B13" s="14">
        <v>75</v>
      </c>
      <c r="C13" s="13">
        <v>750</v>
      </c>
      <c r="D13" s="15">
        <f>B13/C13</f>
        <v>0.1</v>
      </c>
      <c r="E13" s="13"/>
      <c r="F13" s="13">
        <v>10</v>
      </c>
      <c r="G13" s="3">
        <f>SUM(F13*D13)</f>
        <v>1</v>
      </c>
      <c r="H13" s="7">
        <v>50</v>
      </c>
      <c r="I13" s="3">
        <f>SUM(H13*D13)</f>
        <v>5</v>
      </c>
      <c r="J13" s="1">
        <v>30</v>
      </c>
      <c r="K13" s="3">
        <f>SUM(J13*D13)</f>
        <v>3</v>
      </c>
    </row>
    <row r="14" spans="1:11">
      <c r="A14" s="8" t="s">
        <v>45</v>
      </c>
      <c r="B14" s="13"/>
      <c r="C14" s="13"/>
      <c r="D14" s="13"/>
      <c r="E14" s="13"/>
      <c r="F14" s="13"/>
      <c r="G14" s="3"/>
      <c r="H14" s="3"/>
      <c r="I14" s="3">
        <v>6</v>
      </c>
      <c r="J14" s="1"/>
      <c r="K14" s="3">
        <v>6</v>
      </c>
    </row>
    <row r="15" spans="1:11">
      <c r="A15" s="8" t="s">
        <v>46</v>
      </c>
      <c r="B15" s="13"/>
      <c r="C15" s="13"/>
      <c r="D15" s="13"/>
      <c r="E15" s="13"/>
      <c r="F15" s="13"/>
      <c r="G15" s="3"/>
      <c r="H15" s="3"/>
      <c r="I15" s="3"/>
      <c r="J15" s="1"/>
      <c r="K15" s="3"/>
    </row>
    <row r="16" spans="1:11">
      <c r="A16" s="8" t="s">
        <v>43</v>
      </c>
      <c r="B16" s="13"/>
      <c r="C16" s="13"/>
      <c r="D16" s="13"/>
      <c r="E16" s="13"/>
      <c r="F16" s="13"/>
      <c r="G16" s="3"/>
      <c r="H16" s="3" t="s">
        <v>54</v>
      </c>
      <c r="I16" s="3"/>
      <c r="J16" s="1" t="s">
        <v>42</v>
      </c>
      <c r="K16" s="3"/>
    </row>
    <row r="17" spans="1:11">
      <c r="A17" s="8" t="s">
        <v>67</v>
      </c>
      <c r="B17" s="13"/>
      <c r="C17" s="13"/>
      <c r="D17" s="13"/>
      <c r="E17" s="13"/>
      <c r="F17" s="13"/>
      <c r="G17" s="3">
        <v>0.5</v>
      </c>
      <c r="H17" s="3"/>
      <c r="I17" s="3">
        <v>0.5</v>
      </c>
      <c r="J17" s="1"/>
      <c r="K17" s="3">
        <v>0.5</v>
      </c>
    </row>
    <row r="18" spans="1:11" ht="20">
      <c r="A18" s="11" t="s">
        <v>48</v>
      </c>
      <c r="B18" s="13"/>
      <c r="C18" s="13"/>
      <c r="D18" s="13"/>
      <c r="E18" s="13"/>
      <c r="F18" s="13"/>
      <c r="G18" s="9">
        <f>SUM(G3:G17)</f>
        <v>12.955</v>
      </c>
      <c r="H18" s="9"/>
      <c r="I18" s="9">
        <f>SUM(I3:I17)</f>
        <v>30.41</v>
      </c>
      <c r="J18" s="9"/>
      <c r="K18" s="9">
        <f>SUM(K3:K17)</f>
        <v>18.954999999999998</v>
      </c>
    </row>
    <row r="20" spans="1:11" ht="28">
      <c r="E20" s="17" t="s">
        <v>36</v>
      </c>
      <c r="F20" s="18">
        <f>SUM(F3:F8)+F10</f>
        <v>23</v>
      </c>
      <c r="G20" s="18" t="s">
        <v>36</v>
      </c>
      <c r="H20" s="18">
        <f>SUM(H3:H8)+H10</f>
        <v>46</v>
      </c>
      <c r="I20" s="18" t="s">
        <v>36</v>
      </c>
      <c r="J20" s="18">
        <f>SUM(J3:J8)+J10</f>
        <v>23</v>
      </c>
    </row>
  </sheetData>
  <mergeCells count="2">
    <mergeCell ref="B9:K9"/>
    <mergeCell ref="A1:K1"/>
  </mergeCells>
  <pageMargins left="0.7" right="0.7" top="0.75" bottom="0.75" header="0.3" footer="0.3"/>
  <pageSetup paperSize="9" orientation="portrait" horizontalDpi="4294967294" verticalDpi="4294967294"/>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selection activeCell="C3" sqref="C3"/>
    </sheetView>
  </sheetViews>
  <sheetFormatPr baseColWidth="10" defaultColWidth="8.83203125" defaultRowHeight="14" x14ac:dyDescent="0"/>
  <cols>
    <col min="1" max="1" width="36.5" customWidth="1"/>
    <col min="2" max="2" width="15.5" customWidth="1"/>
    <col min="3" max="3" width="22.5" customWidth="1"/>
    <col min="4" max="4" width="17.83203125" customWidth="1"/>
    <col min="5" max="5" width="23.5" customWidth="1"/>
    <col min="9" max="9" width="9.83203125" customWidth="1"/>
  </cols>
  <sheetData>
    <row r="1" spans="1:11" ht="23">
      <c r="A1" s="26" t="s">
        <v>58</v>
      </c>
      <c r="B1" s="26"/>
      <c r="C1" s="26"/>
      <c r="D1" s="26"/>
      <c r="E1" s="26"/>
      <c r="F1" s="26"/>
      <c r="G1" s="26"/>
      <c r="H1" s="26"/>
      <c r="I1" s="26"/>
      <c r="J1" s="26"/>
      <c r="K1" s="26"/>
    </row>
    <row r="2" spans="1:11" ht="75" customHeight="1">
      <c r="A2" s="4" t="s">
        <v>0</v>
      </c>
      <c r="B2" s="5" t="s">
        <v>1</v>
      </c>
      <c r="C2" s="5" t="s">
        <v>34</v>
      </c>
      <c r="D2" s="5" t="s">
        <v>2</v>
      </c>
      <c r="E2" s="5" t="s">
        <v>35</v>
      </c>
      <c r="F2" s="6" t="s">
        <v>36</v>
      </c>
      <c r="G2" s="6" t="s">
        <v>51</v>
      </c>
      <c r="H2" s="6" t="s">
        <v>36</v>
      </c>
      <c r="I2" s="6" t="s">
        <v>40</v>
      </c>
      <c r="J2" s="6" t="s">
        <v>41</v>
      </c>
      <c r="K2" s="6" t="s">
        <v>50</v>
      </c>
    </row>
    <row r="3" spans="1:11" ht="18" customHeight="1">
      <c r="A3" s="1" t="s">
        <v>3</v>
      </c>
      <c r="B3" s="2"/>
      <c r="C3" s="3">
        <f t="shared" ref="C3:C7" si="0">(B3/75)</f>
        <v>0</v>
      </c>
      <c r="D3" s="2">
        <v>45.445</v>
      </c>
      <c r="E3" s="3">
        <f t="shared" ref="E3:E7" si="1">(D3/250)</f>
        <v>0.18178</v>
      </c>
      <c r="F3" s="1">
        <v>8</v>
      </c>
      <c r="G3" s="3">
        <f t="shared" ref="G3:G7" si="2">SUM(F3*C3)+(F3*E3)</f>
        <v>1.45424</v>
      </c>
      <c r="H3" s="7">
        <v>16</v>
      </c>
      <c r="I3" s="3">
        <f t="shared" ref="I3:I7" si="3">SUM(H3*C3)+(H3*E3)</f>
        <v>2.90848</v>
      </c>
      <c r="J3" s="1">
        <v>8</v>
      </c>
      <c r="K3" s="3">
        <f t="shared" ref="K3:K7" si="4">SUM(J3*C3)+(J3*E3)</f>
        <v>1.45424</v>
      </c>
    </row>
    <row r="4" spans="1:11" ht="18" customHeight="1">
      <c r="A4" s="1" t="s">
        <v>6</v>
      </c>
      <c r="B4" s="2"/>
      <c r="C4" s="3">
        <f t="shared" si="0"/>
        <v>0</v>
      </c>
      <c r="D4" s="2">
        <v>19.2</v>
      </c>
      <c r="E4" s="3">
        <f t="shared" si="1"/>
        <v>7.6799999999999993E-2</v>
      </c>
      <c r="F4" s="1">
        <v>2</v>
      </c>
      <c r="G4" s="3">
        <f t="shared" si="2"/>
        <v>0.15359999999999999</v>
      </c>
      <c r="H4" s="7">
        <v>4</v>
      </c>
      <c r="I4" s="3">
        <f t="shared" si="3"/>
        <v>0.30719999999999997</v>
      </c>
      <c r="J4" s="1">
        <v>2</v>
      </c>
      <c r="K4" s="3">
        <f t="shared" si="4"/>
        <v>0.15359999999999999</v>
      </c>
    </row>
    <row r="5" spans="1:11" ht="18" customHeight="1">
      <c r="A5" s="1" t="s">
        <v>8</v>
      </c>
      <c r="B5" s="2"/>
      <c r="C5" s="3">
        <f t="shared" si="0"/>
        <v>0</v>
      </c>
      <c r="D5" s="2">
        <v>79.099999999999994</v>
      </c>
      <c r="E5" s="3">
        <f t="shared" si="1"/>
        <v>0.31639999999999996</v>
      </c>
      <c r="F5" s="1">
        <v>1</v>
      </c>
      <c r="G5" s="3">
        <f t="shared" si="2"/>
        <v>0.31639999999999996</v>
      </c>
      <c r="H5" s="7">
        <v>2</v>
      </c>
      <c r="I5" s="3">
        <f t="shared" si="3"/>
        <v>0.63279999999999992</v>
      </c>
      <c r="J5" s="1">
        <v>1</v>
      </c>
      <c r="K5" s="3">
        <f t="shared" si="4"/>
        <v>0.31639999999999996</v>
      </c>
    </row>
    <row r="6" spans="1:11" ht="18" customHeight="1">
      <c r="A6" s="1" t="s">
        <v>13</v>
      </c>
      <c r="B6" s="2"/>
      <c r="C6" s="3">
        <f t="shared" si="0"/>
        <v>0</v>
      </c>
      <c r="D6" s="2">
        <v>69.3</v>
      </c>
      <c r="E6" s="3">
        <f t="shared" si="1"/>
        <v>0.2772</v>
      </c>
      <c r="F6" s="1">
        <v>5</v>
      </c>
      <c r="G6" s="3">
        <f t="shared" si="2"/>
        <v>1.3860000000000001</v>
      </c>
      <c r="H6" s="7">
        <v>10</v>
      </c>
      <c r="I6" s="3">
        <f t="shared" si="3"/>
        <v>2.7720000000000002</v>
      </c>
      <c r="J6" s="1">
        <v>5</v>
      </c>
      <c r="K6" s="3">
        <f t="shared" si="4"/>
        <v>1.3860000000000001</v>
      </c>
    </row>
    <row r="7" spans="1:11" ht="18" customHeight="1">
      <c r="A7" s="1" t="s">
        <v>14</v>
      </c>
      <c r="B7" s="2"/>
      <c r="C7" s="3">
        <f t="shared" si="0"/>
        <v>0</v>
      </c>
      <c r="D7" s="2">
        <v>28.8</v>
      </c>
      <c r="E7" s="3">
        <f t="shared" si="1"/>
        <v>0.1152</v>
      </c>
      <c r="F7" s="1">
        <v>4</v>
      </c>
      <c r="G7" s="3">
        <f t="shared" si="2"/>
        <v>0.46079999999999999</v>
      </c>
      <c r="H7" s="7">
        <v>8</v>
      </c>
      <c r="I7" s="3">
        <f t="shared" si="3"/>
        <v>0.92159999999999997</v>
      </c>
      <c r="J7" s="1">
        <v>4</v>
      </c>
      <c r="K7" s="3">
        <f t="shared" si="4"/>
        <v>0.46079999999999999</v>
      </c>
    </row>
    <row r="8" spans="1:11" ht="18" customHeight="1">
      <c r="A8" s="1" t="s">
        <v>29</v>
      </c>
      <c r="B8" s="2">
        <v>317.75</v>
      </c>
      <c r="C8" s="3">
        <f t="shared" ref="C8" si="5">(B8/75)</f>
        <v>4.2366666666666664</v>
      </c>
      <c r="D8" s="2"/>
      <c r="E8" s="3">
        <f t="shared" ref="E8" si="6">(D8/250)</f>
        <v>0</v>
      </c>
      <c r="F8" s="1">
        <v>1</v>
      </c>
      <c r="G8" s="3">
        <f t="shared" ref="G8" si="7">SUM(F8*C8)+(F8*E8)</f>
        <v>4.2366666666666664</v>
      </c>
      <c r="H8" s="7">
        <v>2</v>
      </c>
      <c r="I8" s="3">
        <f t="shared" ref="I8" si="8">SUM(H8*C8)+(H8*E8)</f>
        <v>8.4733333333333327</v>
      </c>
      <c r="J8" s="1">
        <v>1</v>
      </c>
      <c r="K8" s="3">
        <f t="shared" ref="K8" si="9">SUM(J8*C8)+(J8*E8)</f>
        <v>4.2366666666666664</v>
      </c>
    </row>
    <row r="9" spans="1:11" ht="18">
      <c r="A9" s="10" t="s">
        <v>39</v>
      </c>
      <c r="B9" s="28"/>
      <c r="C9" s="29"/>
      <c r="D9" s="29"/>
      <c r="E9" s="29"/>
      <c r="F9" s="29"/>
      <c r="G9" s="29"/>
      <c r="H9" s="29"/>
      <c r="I9" s="29"/>
      <c r="J9" s="29"/>
      <c r="K9" s="30"/>
    </row>
    <row r="10" spans="1:11">
      <c r="A10" s="12" t="s">
        <v>49</v>
      </c>
      <c r="B10" s="19"/>
      <c r="C10" s="20">
        <v>0.02</v>
      </c>
      <c r="D10" s="20"/>
      <c r="E10" s="20"/>
      <c r="F10" s="20">
        <v>3</v>
      </c>
      <c r="G10" s="21">
        <f>SUM(C10*F10)</f>
        <v>0.06</v>
      </c>
      <c r="H10" s="20">
        <v>6</v>
      </c>
      <c r="I10" s="20">
        <f>SUM(H10*C10)</f>
        <v>0.12</v>
      </c>
      <c r="J10" s="20">
        <v>3</v>
      </c>
      <c r="K10" s="22">
        <f>SUM(J10*C10)</f>
        <v>0.06</v>
      </c>
    </row>
    <row r="11" spans="1:11">
      <c r="A11" s="1" t="s">
        <v>38</v>
      </c>
      <c r="B11" s="13"/>
      <c r="C11" s="13"/>
      <c r="D11" s="13"/>
      <c r="E11" s="13"/>
      <c r="F11" s="13"/>
      <c r="G11" s="3"/>
      <c r="H11" s="3"/>
      <c r="I11" s="3"/>
      <c r="J11" s="1"/>
      <c r="K11" s="3"/>
    </row>
    <row r="12" spans="1:11">
      <c r="A12" s="1" t="s">
        <v>47</v>
      </c>
      <c r="B12" s="13"/>
      <c r="C12" s="13"/>
      <c r="D12" s="13"/>
      <c r="E12" s="13"/>
      <c r="F12" s="13"/>
      <c r="G12" s="3">
        <v>2</v>
      </c>
      <c r="H12" s="3"/>
      <c r="I12" s="3"/>
      <c r="J12" s="1"/>
      <c r="K12" s="3"/>
    </row>
    <row r="13" spans="1:11">
      <c r="A13" s="1" t="s">
        <v>37</v>
      </c>
      <c r="B13" s="14">
        <v>75</v>
      </c>
      <c r="C13" s="13">
        <v>750</v>
      </c>
      <c r="D13" s="15">
        <f>B13/C13</f>
        <v>0.1</v>
      </c>
      <c r="E13" s="13"/>
      <c r="F13" s="13">
        <v>10</v>
      </c>
      <c r="G13" s="3">
        <f>SUM(F13*D13)</f>
        <v>1</v>
      </c>
      <c r="H13" s="7">
        <v>50</v>
      </c>
      <c r="I13" s="3">
        <f>SUM(H13*D13)</f>
        <v>5</v>
      </c>
      <c r="J13" s="1">
        <v>30</v>
      </c>
      <c r="K13" s="3">
        <f>SUM(J13*D13)</f>
        <v>3</v>
      </c>
    </row>
    <row r="14" spans="1:11">
      <c r="A14" s="8" t="s">
        <v>45</v>
      </c>
      <c r="B14" s="13"/>
      <c r="C14" s="13"/>
      <c r="D14" s="13"/>
      <c r="E14" s="13"/>
      <c r="F14" s="13"/>
      <c r="G14" s="3"/>
      <c r="H14" s="3"/>
      <c r="I14" s="3">
        <v>6</v>
      </c>
      <c r="J14" s="1"/>
      <c r="K14" s="3">
        <v>6</v>
      </c>
    </row>
    <row r="15" spans="1:11">
      <c r="A15" s="8" t="s">
        <v>46</v>
      </c>
      <c r="B15" s="13"/>
      <c r="C15" s="13"/>
      <c r="D15" s="13"/>
      <c r="E15" s="13"/>
      <c r="F15" s="13"/>
      <c r="G15" s="3"/>
      <c r="H15" s="3"/>
      <c r="I15" s="3"/>
      <c r="J15" s="1"/>
      <c r="K15" s="3"/>
    </row>
    <row r="16" spans="1:11">
      <c r="A16" s="8" t="s">
        <v>43</v>
      </c>
      <c r="B16" s="13"/>
      <c r="C16" s="13"/>
      <c r="D16" s="13"/>
      <c r="E16" s="13"/>
      <c r="F16" s="13"/>
      <c r="G16" s="3"/>
      <c r="H16" s="3" t="s">
        <v>42</v>
      </c>
      <c r="I16" s="3"/>
      <c r="J16" s="1" t="s">
        <v>44</v>
      </c>
      <c r="K16" s="3"/>
    </row>
    <row r="17" spans="1:11">
      <c r="A17" s="8" t="s">
        <v>67</v>
      </c>
      <c r="B17" s="13"/>
      <c r="C17" s="13"/>
      <c r="D17" s="13"/>
      <c r="E17" s="13"/>
      <c r="F17" s="13"/>
      <c r="G17" s="3">
        <v>0.5</v>
      </c>
      <c r="H17" s="3"/>
      <c r="I17" s="3">
        <v>0.5</v>
      </c>
      <c r="J17" s="1"/>
      <c r="K17" s="3">
        <v>0.5</v>
      </c>
    </row>
    <row r="18" spans="1:11" ht="20">
      <c r="A18" s="11" t="s">
        <v>48</v>
      </c>
      <c r="B18" s="13"/>
      <c r="C18" s="13"/>
      <c r="D18" s="13"/>
      <c r="E18" s="13"/>
      <c r="F18" s="13"/>
      <c r="G18" s="9">
        <f>SUM(G3:G17)</f>
        <v>11.567706666666668</v>
      </c>
      <c r="H18" s="9"/>
      <c r="I18" s="9">
        <f>SUM(I3:I17)</f>
        <v>27.635413333333336</v>
      </c>
      <c r="J18" s="9"/>
      <c r="K18" s="9">
        <f>SUM(K3:K17)</f>
        <v>17.567706666666666</v>
      </c>
    </row>
    <row r="20" spans="1:11" ht="28">
      <c r="E20" s="17" t="s">
        <v>36</v>
      </c>
      <c r="F20" s="18">
        <f>SUM(F3:F8)+F10</f>
        <v>24</v>
      </c>
      <c r="G20" s="18" t="s">
        <v>36</v>
      </c>
      <c r="H20" s="18">
        <f>SUM(H3:H8)+H10</f>
        <v>48</v>
      </c>
      <c r="I20" s="18" t="s">
        <v>36</v>
      </c>
      <c r="J20" s="18">
        <f>SUM(J3:J8)+J10</f>
        <v>24</v>
      </c>
    </row>
  </sheetData>
  <mergeCells count="2">
    <mergeCell ref="B9:K9"/>
    <mergeCell ref="A1:K1"/>
  </mergeCells>
  <pageMargins left="0.7" right="0.7" top="0.75" bottom="0.75" header="0.3" footer="0.3"/>
  <pageSetup paperSize="9" orientation="portrait" horizontalDpi="4294967294" verticalDpi="4294967294"/>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Belle</vt:lpstr>
      <vt:lpstr>Jessica</vt:lpstr>
      <vt:lpstr>Johanna</vt:lpstr>
      <vt:lpstr>Jordan</vt:lpstr>
      <vt:lpstr>Kaitlyn</vt:lpstr>
      <vt:lpstr>Keira</vt:lpstr>
      <vt:lpstr>Nina</vt:lpstr>
      <vt:lpstr>Olivia</vt:lpstr>
      <vt:lpstr>Tiegan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Vicki Pollard</dc:creator>
  <cp:lastModifiedBy>KIM THOMSON</cp:lastModifiedBy>
  <dcterms:created xsi:type="dcterms:W3CDTF">2019-02-14T02:34:46Z</dcterms:created>
  <dcterms:modified xsi:type="dcterms:W3CDTF">2019-10-07T00:31:15Z</dcterms:modified>
</cp:coreProperties>
</file>